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G:\Sec_Nominas\ITINERANCIAS\"/>
    </mc:Choice>
  </mc:AlternateContent>
  <xr:revisionPtr revIDLastSave="0" documentId="13_ncr:1_{7D915922-FA58-4871-8DAA-9385D5E48339}" xr6:coauthVersionLast="47" xr6:coauthVersionMax="47" xr10:uidLastSave="{00000000-0000-0000-0000-000000000000}"/>
  <workbookProtection lockStructure="1"/>
  <bookViews>
    <workbookView showHorizontalScroll="0" showVerticalScroll="0" xWindow="28680" yWindow="-120" windowWidth="29040" windowHeight="15720" xr2:uid="{00000000-000D-0000-FFFF-FFFF00000000}"/>
  </bookViews>
  <sheets>
    <sheet name="Hoja de Comisión de Servicios" sheetId="1" r:id="rId1"/>
    <sheet name="Anexo de factores A, B y C" sheetId="3" r:id="rId2"/>
    <sheet name="INSTRUCCIONES" sheetId="2" r:id="rId3"/>
  </sheets>
  <definedNames>
    <definedName name="_xlnm.Print_Area" localSheetId="1">'Anexo de factores A, B y C'!$A$6:$K$28</definedName>
    <definedName name="_xlnm.Print_Area" localSheetId="0">'Hoja de Comisión de Servicios'!$A$6:$K$65</definedName>
    <definedName name="_xlnm.Print_Area" localSheetId="2">INSTRUCCIONES!$A$1:$F$29</definedName>
    <definedName name="Cargo_Firma_Realizacion">'Hoja de Comisión de Servicios'!$C$77</definedName>
    <definedName name="Centro_Trabajo">'Hoja de Comisión de Servicios'!$C$75</definedName>
    <definedName name="Cuenta_Bancaria">'Hoja de Comisión de Servicios'!$E$5</definedName>
    <definedName name="Cuerpo">'Hoja de Comisión de Servicios'!$I$3</definedName>
    <definedName name="CUERPOS">'Hoja de Comisión de Servicios'!$B$94:$B$133</definedName>
    <definedName name="Datos_vehiculo">'Hoja de Comisión de Servicios'!$E$4</definedName>
    <definedName name="DIETAS">'Hoja de Comisión de Servicios'!$B$89:$B$92</definedName>
    <definedName name="Director_Provincial">'Hoja de Comisión de Servicios'!$C$74</definedName>
    <definedName name="DNI">'Hoja de Comisión de Servicios'!$I$2</definedName>
    <definedName name="FechaFirma">'Hoja de Comisión de Servicios'!$I$52</definedName>
    <definedName name="Funcionario">'Hoja de Comisión de Servicios'!$E$2</definedName>
    <definedName name="Grupo">'Hoja de Comisión de Servicios'!$I$4</definedName>
    <definedName name="GRUPOS">'Hoja de Comisión de Servicios'!$B$82:$B$87</definedName>
    <definedName name="Localidad_Centro">'Hoja de Comisión de Servicios'!$C$76</definedName>
    <definedName name="MediaDieta">'Hoja de Comisión de Servicios'!$B$89</definedName>
    <definedName name="MES">'Anexo de factores A, B y C'!$C$33</definedName>
    <definedName name="MesItineranciaN">'Anexo de factores A, B y C'!$C$32</definedName>
    <definedName name="MOTIVOS">'Hoja de Comisión de Servicios'!$B$135:$B$136</definedName>
    <definedName name="Nom_Firma_Realizacion">'Hoja de Comisión de Servicios'!$C$78</definedName>
    <definedName name="NRP">'Hoja de Comisión de Servicios'!$E$3</definedName>
    <definedName name="Precio_Km">'Hoja de Comisión de Servicios'!$C$79</definedName>
    <definedName name="Provincia">'Hoja de Comisión de Servicios'!$C$73</definedName>
    <definedName name="RUTAS">'Hoja de Comisión de Servicios'!$E$82:$E$282</definedName>
    <definedName name="RUTAS_KM">'Hoja de Comisión de Servicios'!$E$82:$G$282</definedName>
    <definedName name="Total_Km_FB">'Hoja de Comisión de Servicios'!$F$44</definedName>
    <definedName name="TotalKm">'Hoja de Comisión de Servicios'!$H$44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G24" i="3" s="1"/>
  <c r="C29" i="3"/>
  <c r="C30" i="3" l="1"/>
  <c r="H16" i="1"/>
  <c r="I16" i="1" s="1"/>
  <c r="K16" i="1" s="1"/>
  <c r="C32" i="3"/>
  <c r="C33" i="3" s="1"/>
  <c r="B14" i="3" s="1"/>
  <c r="H17" i="1"/>
  <c r="H18" i="1"/>
  <c r="H19" i="1"/>
  <c r="H20" i="1"/>
  <c r="H21" i="1"/>
  <c r="H22" i="1"/>
  <c r="H23" i="1"/>
  <c r="H24" i="1"/>
  <c r="H25" i="1"/>
  <c r="H26" i="1"/>
  <c r="H27" i="1"/>
  <c r="H28" i="1"/>
  <c r="H29" i="1"/>
  <c r="H30" i="1"/>
  <c r="H31" i="1"/>
  <c r="H32" i="1"/>
  <c r="H33" i="1"/>
  <c r="H34" i="1"/>
  <c r="H35" i="1"/>
  <c r="H36" i="1"/>
  <c r="H37" i="1"/>
  <c r="H38" i="1"/>
  <c r="H39" i="1"/>
  <c r="H40" i="1"/>
  <c r="H41" i="1"/>
  <c r="H42" i="1"/>
  <c r="H43" i="1"/>
  <c r="I17" i="1"/>
  <c r="I18" i="1"/>
  <c r="I19" i="1"/>
  <c r="I20" i="1"/>
  <c r="I21" i="1"/>
  <c r="I22" i="1"/>
  <c r="I23" i="1"/>
  <c r="I24" i="1"/>
  <c r="I25" i="1"/>
  <c r="I26" i="1"/>
  <c r="I27" i="1"/>
  <c r="I28" i="1"/>
  <c r="I29" i="1"/>
  <c r="I30" i="1"/>
  <c r="I31" i="1"/>
  <c r="I32" i="1"/>
  <c r="I33" i="1"/>
  <c r="I34" i="1"/>
  <c r="I35" i="1"/>
  <c r="I36" i="1"/>
  <c r="I37" i="1"/>
  <c r="I38" i="1"/>
  <c r="I39" i="1"/>
  <c r="I40" i="1"/>
  <c r="I41" i="1"/>
  <c r="I42" i="1"/>
  <c r="I43" i="1"/>
  <c r="B23" i="3"/>
  <c r="G23" i="3"/>
  <c r="G18" i="3"/>
  <c r="B11" i="3"/>
  <c r="A10" i="1"/>
  <c r="B12" i="1"/>
  <c r="J44" i="1"/>
  <c r="D59" i="1"/>
  <c r="J12" i="1"/>
  <c r="G16" i="1"/>
  <c r="K43" i="1"/>
  <c r="G43" i="1"/>
  <c r="K42" i="1"/>
  <c r="G42" i="1"/>
  <c r="K41" i="1"/>
  <c r="G41" i="1"/>
  <c r="K40" i="1"/>
  <c r="G40" i="1"/>
  <c r="K39" i="1"/>
  <c r="G39" i="1"/>
  <c r="K38" i="1"/>
  <c r="G38" i="1"/>
  <c r="K37" i="1"/>
  <c r="G37" i="1"/>
  <c r="K36" i="1"/>
  <c r="G36" i="1"/>
  <c r="K35" i="1"/>
  <c r="G35" i="1"/>
  <c r="K34" i="1"/>
  <c r="G34" i="1"/>
  <c r="K33" i="1"/>
  <c r="G33" i="1"/>
  <c r="K32" i="1"/>
  <c r="G32" i="1"/>
  <c r="K31" i="1"/>
  <c r="G31" i="1"/>
  <c r="K30" i="1"/>
  <c r="G30" i="1"/>
  <c r="K29" i="1"/>
  <c r="G29" i="1"/>
  <c r="K28" i="1"/>
  <c r="G28" i="1"/>
  <c r="K27" i="1"/>
  <c r="G27" i="1"/>
  <c r="K26" i="1"/>
  <c r="G26" i="1"/>
  <c r="K25" i="1"/>
  <c r="G25" i="1"/>
  <c r="K24" i="1"/>
  <c r="G24" i="1"/>
  <c r="K23" i="1"/>
  <c r="G23" i="1"/>
  <c r="K22" i="1"/>
  <c r="G22" i="1"/>
  <c r="K21" i="1"/>
  <c r="G21" i="1"/>
  <c r="K20" i="1"/>
  <c r="G20" i="1"/>
  <c r="K19" i="1"/>
  <c r="G19" i="1"/>
  <c r="K18" i="1"/>
  <c r="G18"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K17" i="1"/>
  <c r="G17" i="1"/>
  <c r="A9" i="1"/>
  <c r="A51" i="1"/>
  <c r="A59" i="1"/>
  <c r="A57" i="1"/>
  <c r="C61" i="1"/>
  <c r="A52" i="1"/>
  <c r="A46" i="1"/>
  <c r="L14" i="1" l="1"/>
  <c r="A11" i="1" s="1"/>
  <c r="K44" i="1"/>
  <c r="F44" i="1"/>
  <c r="G16" i="3" s="1"/>
  <c r="I44" i="1"/>
  <c r="D61" i="1" s="1"/>
  <c r="D63" i="1" s="1"/>
  <c r="C34" i="3"/>
  <c r="H44" i="1"/>
  <c r="G17" i="3" l="1"/>
  <c r="G19" i="3" s="1"/>
  <c r="E17" i="3"/>
  <c r="E65" i="1"/>
  <c r="B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CabVelJo</author>
  </authors>
  <commentList>
    <comment ref="D1" authorId="0" shapeId="0" xr:uid="{00000000-0006-0000-0000-000001000000}">
      <text>
        <r>
          <rPr>
            <b/>
            <sz val="10"/>
            <color indexed="81"/>
            <rFont val="Tahoma"/>
          </rPr>
          <t xml:space="preserve">INTRODUCIR LOS DATOS DEL COMISIONADO
</t>
        </r>
      </text>
    </comment>
    <comment ref="I46" authorId="0" shapeId="0" xr:uid="{00000000-0006-0000-0000-000002000000}">
      <text>
        <r>
          <rPr>
            <b/>
            <sz val="10"/>
            <color indexed="81"/>
            <rFont val="Tahoma"/>
          </rPr>
          <t xml:space="preserve">Escribir una fecha en formato dd/mm/aaaa 
Tiene que ser igual o ANTERIOR al inicio de 
la PRIMERA itinerancia
</t>
        </r>
        <r>
          <rPr>
            <sz val="10"/>
            <color indexed="81"/>
            <rFont val="Tahoma"/>
          </rPr>
          <t xml:space="preserve">
</t>
        </r>
      </text>
    </comment>
    <comment ref="I52" authorId="0" shapeId="0" xr:uid="{00000000-0006-0000-0000-000003000000}">
      <text>
        <r>
          <rPr>
            <b/>
            <sz val="10"/>
            <color indexed="81"/>
            <rFont val="Tahoma"/>
          </rPr>
          <t xml:space="preserve">Escribir una fecha en formato dd/mm/aaaa 
Tiene que ser igual o POSTERIOR a la finalización 
de de la ULTIMA itinerancia
</t>
        </r>
      </text>
    </comment>
    <comment ref="A72" authorId="0" shapeId="0" xr:uid="{00000000-0006-0000-0000-000004000000}">
      <text>
        <r>
          <rPr>
            <b/>
            <sz val="12"/>
            <color indexed="81"/>
            <rFont val="Tahoma"/>
            <family val="2"/>
          </rPr>
          <t>Estos parámetros determinan la redacción del documento anterior y deben ser correctamente cumplimentados.</t>
        </r>
        <r>
          <rPr>
            <b/>
            <sz val="10"/>
            <color indexed="81"/>
            <rFont val="Tahoma"/>
          </rPr>
          <t xml:space="preserve">
</t>
        </r>
      </text>
    </comment>
    <comment ref="D82" authorId="0" shapeId="0" xr:uid="{00000000-0006-0000-0000-000005000000}">
      <text>
        <r>
          <rPr>
            <b/>
            <sz val="10"/>
            <color indexed="81"/>
            <rFont val="Tahoma"/>
          </rPr>
          <t xml:space="preserve">Es importante que en estas celdas se registren los distintos itinerarios posibles y su kilometraje oficial </t>
        </r>
        <r>
          <rPr>
            <b/>
            <sz val="8"/>
            <color indexed="81"/>
            <rFont val="Tahoma"/>
            <family val="2"/>
          </rPr>
          <t>(distancias del mapa oficial de carreteras)</t>
        </r>
        <r>
          <rPr>
            <b/>
            <sz val="10"/>
            <color indexed="81"/>
            <rFont val="Tahoma"/>
          </rPr>
          <t>.
Una vez introducido, el itinerario estará disponible en el documento a traves de una lista de selección.</t>
        </r>
        <r>
          <rPr>
            <sz val="10"/>
            <color indexed="81"/>
            <rFont val="Tahoma"/>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s>
  <commentList>
    <comment ref="B2" authorId="0" shapeId="0" xr:uid="{00000000-0006-0000-0100-000001000000}">
      <text>
        <r>
          <rPr>
            <b/>
            <sz val="14"/>
            <color indexed="81"/>
            <rFont val="Tahoma"/>
            <family val="2"/>
          </rPr>
          <t>Horas lectivas en caso de jornada parcial o reducción de jornada.
En otros casos dejar en blanco</t>
        </r>
      </text>
    </comment>
    <comment ref="B3" authorId="0" shapeId="0" xr:uid="{00000000-0006-0000-0100-000002000000}">
      <text>
        <r>
          <rPr>
            <b/>
            <sz val="14"/>
            <color indexed="81"/>
            <rFont val="Tahoma"/>
            <family val="2"/>
          </rPr>
          <t>En caso de ser interino y no haber trabajado el mes completo, señalar la fecha de inicio y la fecha fin de trabajo en el mes que se esta certificando, no tienen porque coincidir con la fechas del nombramiento.
Las Fechas de inicio y fin deben rellenarse las dos o dejar en blanco las dos.</t>
        </r>
      </text>
    </comment>
  </commentList>
</comments>
</file>

<file path=xl/sharedStrings.xml><?xml version="1.0" encoding="utf-8"?>
<sst xmlns="http://schemas.openxmlformats.org/spreadsheetml/2006/main" count="181" uniqueCount="141">
  <si>
    <t>COMISIÓN DE SERVICIO</t>
  </si>
  <si>
    <t>Grupo</t>
  </si>
  <si>
    <t>Km.</t>
  </si>
  <si>
    <t>Total Dieta</t>
  </si>
  <si>
    <t>TOTAL</t>
  </si>
  <si>
    <t>Hora</t>
  </si>
  <si>
    <t>CERFICADO DE REALIZACIÓN DE LA COMISIÓN</t>
  </si>
  <si>
    <t>LIQUIDACIÓN</t>
  </si>
  <si>
    <t>DIETAS</t>
  </si>
  <si>
    <t>GASTOS</t>
  </si>
  <si>
    <t xml:space="preserve">                                                                                                                           T O T A L E S ............</t>
  </si>
  <si>
    <t>Datos del Comisionado</t>
  </si>
  <si>
    <t>Funcionario Apellido1 Apellido2</t>
  </si>
  <si>
    <t>Marca Modelo Matricula</t>
  </si>
  <si>
    <t>El Director Provincial</t>
  </si>
  <si>
    <t>Provincia</t>
  </si>
  <si>
    <t>Segovia</t>
  </si>
  <si>
    <t xml:space="preserve">Vehículo particular </t>
  </si>
  <si>
    <t>Total
Km.</t>
  </si>
  <si>
    <t>RUTAS</t>
  </si>
  <si>
    <t>GRUPOS</t>
  </si>
  <si>
    <t>ITINERARIO</t>
  </si>
  <si>
    <t>KM</t>
  </si>
  <si>
    <t>CUERPOS</t>
  </si>
  <si>
    <t>0509</t>
  </si>
  <si>
    <t>0510</t>
  </si>
  <si>
    <t>0526</t>
  </si>
  <si>
    <t>0527</t>
  </si>
  <si>
    <t>0540</t>
  </si>
  <si>
    <t>0590</t>
  </si>
  <si>
    <t>0591</t>
  </si>
  <si>
    <t>0592</t>
  </si>
  <si>
    <t>0594</t>
  </si>
  <si>
    <t>0595</t>
  </si>
  <si>
    <t>0596</t>
  </si>
  <si>
    <t>0597</t>
  </si>
  <si>
    <t>1021</t>
  </si>
  <si>
    <t>1122</t>
  </si>
  <si>
    <t>1135</t>
  </si>
  <si>
    <t>1146</t>
  </si>
  <si>
    <t>1158</t>
  </si>
  <si>
    <t>1177</t>
  </si>
  <si>
    <t>1188</t>
  </si>
  <si>
    <t>1610</t>
  </si>
  <si>
    <t>1616</t>
  </si>
  <si>
    <t>1622</t>
  </si>
  <si>
    <t>2201</t>
  </si>
  <si>
    <t>2204</t>
  </si>
  <si>
    <t>2206</t>
  </si>
  <si>
    <t>2207</t>
  </si>
  <si>
    <t>2294</t>
  </si>
  <si>
    <t>3054</t>
  </si>
  <si>
    <t>5401</t>
  </si>
  <si>
    <t>5420</t>
  </si>
  <si>
    <t>5432</t>
  </si>
  <si>
    <t>5913</t>
  </si>
  <si>
    <t>6025</t>
  </si>
  <si>
    <t>6032</t>
  </si>
  <si>
    <t>6033</t>
  </si>
  <si>
    <t>6039</t>
  </si>
  <si>
    <t>6041</t>
  </si>
  <si>
    <t>6042</t>
  </si>
  <si>
    <t>9251</t>
  </si>
  <si>
    <t>Director_Provincial</t>
  </si>
  <si>
    <t>Centro_Trabajo</t>
  </si>
  <si>
    <t>Localidad_Centro</t>
  </si>
  <si>
    <t>Precio_Km</t>
  </si>
  <si>
    <t>1234567890A0597</t>
  </si>
  <si>
    <t xml:space="preserve"> (Formato 9999-9999-99-9999999999)</t>
  </si>
  <si>
    <t>Otros gastos .............................................................</t>
  </si>
  <si>
    <t>SUMA ……….....</t>
  </si>
  <si>
    <t>€</t>
  </si>
  <si>
    <t>12345678L</t>
  </si>
  <si>
    <t>CONFORME-PÁGUESE: EL CUENTADANTE</t>
  </si>
  <si>
    <t>P.Laboral</t>
  </si>
  <si>
    <t xml:space="preserve">     Recibí :</t>
  </si>
  <si>
    <t>ITINERARIO REALIZADO</t>
  </si>
  <si>
    <t>Cargo_Firma_Realizacion</t>
  </si>
  <si>
    <t>Nom_Firma_Realizacion</t>
  </si>
  <si>
    <t>Director</t>
  </si>
  <si>
    <t>SALIDA</t>
  </si>
  <si>
    <t>Fecha</t>
  </si>
  <si>
    <t>LLEGADA</t>
  </si>
  <si>
    <t xml:space="preserve">NIF   </t>
  </si>
  <si>
    <t xml:space="preserve">Cuerpo   </t>
  </si>
  <si>
    <t xml:space="preserve">Grupo   </t>
  </si>
  <si>
    <t xml:space="preserve">Nombre   </t>
  </si>
  <si>
    <t xml:space="preserve">NRP   </t>
  </si>
  <si>
    <t xml:space="preserve">Datos vehiculo   </t>
  </si>
  <si>
    <t xml:space="preserve">Cuenta Bancaria   </t>
  </si>
  <si>
    <t>Segovia - Valladolid - Segovia</t>
  </si>
  <si>
    <t>Cuéllar-Segovia-Cuellar</t>
  </si>
  <si>
    <t>Segovia-Cuellar-Cuéllar</t>
  </si>
  <si>
    <t>Esto es un ejemplo - deberá cambiarse por una ruta real - Esto es un ejemplo</t>
  </si>
  <si>
    <t>PARÁMETROS</t>
  </si>
  <si>
    <t>1234-4321-12-1234567890</t>
  </si>
  <si>
    <t>Horas Jornada completa</t>
  </si>
  <si>
    <t>Porcentaje de jornada</t>
  </si>
  <si>
    <t>Mes de itinerancia en número</t>
  </si>
  <si>
    <t>Mes de itinerancia</t>
  </si>
  <si>
    <t>Días del mes</t>
  </si>
  <si>
    <t>ENERO</t>
  </si>
  <si>
    <t>FEBRERO</t>
  </si>
  <si>
    <t>MARZO</t>
  </si>
  <si>
    <t>ABRIL</t>
  </si>
  <si>
    <t>MAYO</t>
  </si>
  <si>
    <t>JUNIO</t>
  </si>
  <si>
    <t>JULIO</t>
  </si>
  <si>
    <t>AGOSTO</t>
  </si>
  <si>
    <t>SEPTIEMBRE</t>
  </si>
  <si>
    <t>OCTUBRE</t>
  </si>
  <si>
    <t>NOVIEMBRE</t>
  </si>
  <si>
    <t>DICIEMBRE</t>
  </si>
  <si>
    <t>ANEXO</t>
  </si>
  <si>
    <t>CERTIFICA</t>
  </si>
  <si>
    <t>FACTOR A:</t>
  </si>
  <si>
    <t>FACTOR B:</t>
  </si>
  <si>
    <t>FACTOR C:</t>
  </si>
  <si>
    <t>Vº Bº</t>
  </si>
  <si>
    <t>El Director Provincial de Educación</t>
  </si>
  <si>
    <t>Fecha inicio</t>
  </si>
  <si>
    <t>Fecha Fin</t>
  </si>
  <si>
    <t>Horas lectivas</t>
  </si>
  <si>
    <t>CRA de ejemplo</t>
  </si>
  <si>
    <t>Villa de ejemplo</t>
  </si>
  <si>
    <t>Nombre del cargo</t>
  </si>
  <si>
    <t>M</t>
  </si>
  <si>
    <t>MOTIVOS</t>
  </si>
  <si>
    <t>R</t>
  </si>
  <si>
    <t>Reunión</t>
  </si>
  <si>
    <t>Docencia</t>
  </si>
  <si>
    <t xml:space="preserve"> </t>
  </si>
  <si>
    <t>Abades-Segovia-Abades</t>
  </si>
  <si>
    <t xml:space="preserve">Y para que así conste y surta los efectos oportunos de acuerdo con la Orden EDU/694/2017, de 18 de agosto de 2017, por la que se establecen determinadas medidas en relación con el profesorado que desempeña puestos de carácter singular itinerante en la Comunidad de Castilla y León, expido la presente en </t>
  </si>
  <si>
    <t>D. Diego del Pozo de Andrés</t>
  </si>
  <si>
    <t>Prof. Religión</t>
  </si>
  <si>
    <t>A1 - II</t>
  </si>
  <si>
    <t>A2 - II</t>
  </si>
  <si>
    <t>C1 - III</t>
  </si>
  <si>
    <t>C2 - III</t>
  </si>
  <si>
    <t>15,00 € mensuales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</si>
</sst>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quot;Segovia a&quot;\ d\ &quot;de&quot;\ mmmm\ &quot;de&quot;\ yyyy"/>
    <numFmt numFmtId="166" formatCode="&quot;a&quot;\ d\ &quot;de&quot;\ mmmm\ &quot;de&quot;\ yyyy"/>
    <numFmt numFmtId="167" formatCode="0000\-0000\-00\-0000000000"/>
    <numFmt numFmtId="168" formatCode="dd\-mm\-yy;@"/>
    <numFmt numFmtId="169" formatCode="[$-C0A]d\-mmm;@"/>
  </numFmts>
  <fonts count="42">
    <font>
      <sz val="10"/>
      <name val="Arial"/>
    </font>
    <font>
      <sz val="10"/>
      <name val="Arial"/>
    </font>
    <font>
      <sz val="12"/>
      <color indexed="8"/>
      <name val="Arial"/>
      <family val="2"/>
    </font>
    <font>
      <sz val="8"/>
      <name val="Arial"/>
    </font>
    <font>
      <sz val="12"/>
      <name val="Arial"/>
    </font>
    <font>
      <b/>
      <sz val="12"/>
      <name val="Arial"/>
      <family val="2"/>
    </font>
    <font>
      <b/>
      <sz val="10"/>
      <name val="Arial"/>
      <family val="2"/>
    </font>
    <font>
      <sz val="10"/>
      <color indexed="81"/>
      <name val="Tahoma"/>
    </font>
    <font>
      <b/>
      <sz val="10"/>
      <color indexed="81"/>
      <name val="Tahoma"/>
    </font>
    <font>
      <sz val="10"/>
      <color indexed="8"/>
      <name val="Arial"/>
    </font>
    <font>
      <sz val="10"/>
      <name val="Arial"/>
      <family val="2"/>
    </font>
    <font>
      <sz val="14"/>
      <color indexed="8"/>
      <name val="Arial"/>
      <family val="2"/>
    </font>
    <font>
      <sz val="12"/>
      <color indexed="10"/>
      <name val="Arial"/>
    </font>
    <font>
      <b/>
      <sz val="18"/>
      <color indexed="8"/>
      <name val="Arial"/>
      <family val="2"/>
    </font>
    <font>
      <b/>
      <sz val="14"/>
      <color indexed="8"/>
      <name val="Arial"/>
      <family val="2"/>
    </font>
    <font>
      <b/>
      <sz val="14"/>
      <name val="Arial"/>
      <family val="2"/>
    </font>
    <font>
      <b/>
      <sz val="12"/>
      <color indexed="81"/>
      <name val="Tahoma"/>
      <family val="2"/>
    </font>
    <font>
      <b/>
      <sz val="8"/>
      <color indexed="81"/>
      <name val="Tahoma"/>
      <family val="2"/>
    </font>
    <font>
      <b/>
      <sz val="16"/>
      <color indexed="8"/>
      <name val="Arial"/>
      <family val="2"/>
    </font>
    <font>
      <b/>
      <u/>
      <sz val="14"/>
      <color indexed="8"/>
      <name val="Arial"/>
      <family val="2"/>
    </font>
    <font>
      <sz val="14"/>
      <name val="Arial"/>
      <family val="2"/>
    </font>
    <font>
      <b/>
      <sz val="14"/>
      <name val="Funcionario"/>
    </font>
    <font>
      <b/>
      <sz val="14"/>
      <name val="Arial"/>
    </font>
    <font>
      <sz val="16"/>
      <color indexed="8"/>
      <name val="Arial"/>
      <family val="2"/>
    </font>
    <font>
      <sz val="15"/>
      <color indexed="8"/>
      <name val="Arial"/>
      <family val="2"/>
    </font>
    <font>
      <sz val="15"/>
      <name val="Arial"/>
      <family val="2"/>
    </font>
    <font>
      <b/>
      <sz val="15"/>
      <color indexed="8"/>
      <name val="Arial"/>
      <family val="2"/>
    </font>
    <font>
      <sz val="11"/>
      <color indexed="8"/>
      <name val="Arial"/>
      <family val="2"/>
    </font>
    <font>
      <b/>
      <sz val="20"/>
      <color indexed="8"/>
      <name val="Arial"/>
      <family val="2"/>
    </font>
    <font>
      <b/>
      <sz val="18"/>
      <name val="Arial"/>
      <family val="2"/>
    </font>
    <font>
      <sz val="16"/>
      <name val="Arial"/>
      <family val="2"/>
    </font>
    <font>
      <b/>
      <sz val="12"/>
      <color indexed="8"/>
      <name val="Arial"/>
      <family val="2"/>
    </font>
    <font>
      <sz val="14"/>
      <name val="Arial"/>
    </font>
    <font>
      <b/>
      <sz val="14"/>
      <color indexed="81"/>
      <name val="Tahoma"/>
      <family val="2"/>
    </font>
    <font>
      <b/>
      <sz val="25"/>
      <color indexed="8"/>
      <name val="Arial"/>
      <family val="2"/>
    </font>
    <font>
      <b/>
      <sz val="40"/>
      <color indexed="8"/>
      <name val="Arial"/>
      <family val="2"/>
    </font>
    <font>
      <b/>
      <sz val="30"/>
      <color indexed="8"/>
      <name val="Arial"/>
      <family val="2"/>
    </font>
    <font>
      <sz val="25"/>
      <color indexed="8"/>
      <name val="Arial"/>
      <family val="2"/>
    </font>
    <font>
      <sz val="22.5"/>
      <color indexed="8"/>
      <name val="Arial"/>
      <family val="2"/>
    </font>
    <font>
      <b/>
      <sz val="22.5"/>
      <color indexed="8"/>
      <name val="Arial"/>
      <family val="2"/>
    </font>
    <font>
      <sz val="22.5"/>
      <name val="Arial"/>
      <family val="2"/>
    </font>
    <font>
      <b/>
      <sz val="15"/>
      <color indexed="9"/>
      <name val="Arial"/>
      <family val="2"/>
    </font>
  </fonts>
  <fills count="7">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13"/>
        <bgColor indexed="8"/>
      </patternFill>
    </fill>
    <fill>
      <patternFill patternType="solid">
        <fgColor indexed="43"/>
        <bgColor indexed="64"/>
      </patternFill>
    </fill>
    <fill>
      <patternFill patternType="solid">
        <fgColor theme="0"/>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0" fontId="9" fillId="0" borderId="0"/>
    <xf numFmtId="9" fontId="1" fillId="0" borderId="0" applyFont="0" applyFill="0" applyBorder="0" applyAlignment="0" applyProtection="0"/>
  </cellStyleXfs>
  <cellXfs count="129">
    <xf numFmtId="0" fontId="0" fillId="0" borderId="0" xfId="0"/>
    <xf numFmtId="0" fontId="0" fillId="0" borderId="0" xfId="0" applyAlignment="1">
      <alignment horizontal="center"/>
    </xf>
    <xf numFmtId="0" fontId="0" fillId="2" borderId="0" xfId="0" applyFill="1" applyAlignment="1">
      <alignment horizontal="center"/>
    </xf>
    <xf numFmtId="0" fontId="3" fillId="0" borderId="0" xfId="0" applyFont="1" applyAlignment="1">
      <alignment horizontal="center"/>
    </xf>
    <xf numFmtId="0" fontId="0" fillId="3" borderId="2" xfId="0" applyFill="1" applyBorder="1"/>
    <xf numFmtId="0" fontId="0" fillId="3" borderId="2" xfId="0" applyFill="1" applyBorder="1" applyAlignment="1">
      <alignment horizontal="right"/>
    </xf>
    <xf numFmtId="2" fontId="10" fillId="2" borderId="0" xfId="0" applyNumberFormat="1" applyFont="1" applyFill="1" applyAlignment="1">
      <alignment horizontal="center"/>
    </xf>
    <xf numFmtId="44" fontId="0" fillId="0" borderId="0" xfId="0" applyNumberFormat="1"/>
    <xf numFmtId="0" fontId="0" fillId="2" borderId="0" xfId="0" quotePrefix="1" applyFill="1" applyAlignment="1">
      <alignment horizontal="center"/>
    </xf>
    <xf numFmtId="0" fontId="9" fillId="4" borderId="1" xfId="3" applyFill="1" applyBorder="1" applyAlignment="1">
      <alignment horizontal="center" wrapText="1"/>
    </xf>
    <xf numFmtId="0" fontId="5" fillId="0" borderId="0" xfId="0" applyFont="1" applyAlignment="1">
      <alignment horizontal="right"/>
    </xf>
    <xf numFmtId="0" fontId="0" fillId="0" borderId="0" xfId="0" applyProtection="1">
      <protection hidden="1"/>
    </xf>
    <xf numFmtId="0" fontId="4" fillId="0" borderId="0" xfId="0" applyFont="1" applyProtection="1">
      <protection hidden="1"/>
    </xf>
    <xf numFmtId="0" fontId="12" fillId="0" borderId="0" xfId="0" applyFont="1" applyProtection="1">
      <protection hidden="1"/>
    </xf>
    <xf numFmtId="169" fontId="4" fillId="0" borderId="0" xfId="0" applyNumberFormat="1" applyFont="1" applyProtection="1">
      <protection hidden="1"/>
    </xf>
    <xf numFmtId="0" fontId="0" fillId="5" borderId="0" xfId="0" applyFill="1" applyProtection="1">
      <protection locked="0"/>
    </xf>
    <xf numFmtId="44" fontId="0" fillId="5" borderId="0" xfId="1" applyFont="1" applyFill="1" applyAlignment="1" applyProtection="1">
      <alignment horizontal="left"/>
      <protection locked="0"/>
    </xf>
    <xf numFmtId="0" fontId="5" fillId="5" borderId="3" xfId="0" applyFont="1" applyFill="1" applyBorder="1" applyAlignment="1" applyProtection="1">
      <alignment horizontal="center"/>
      <protection locked="0"/>
    </xf>
    <xf numFmtId="0" fontId="14" fillId="0" borderId="3" xfId="0" applyFont="1" applyBorder="1" applyAlignment="1">
      <alignment horizontal="center" vertical="center" wrapText="1"/>
    </xf>
    <xf numFmtId="0" fontId="14" fillId="0" borderId="0" xfId="0" applyFont="1" applyAlignment="1">
      <alignment horizontal="center" vertical="top" wrapText="1"/>
    </xf>
    <xf numFmtId="0" fontId="11" fillId="0" borderId="0" xfId="0" applyFont="1" applyAlignment="1">
      <alignment horizontal="justify" vertical="top"/>
    </xf>
    <xf numFmtId="164" fontId="11" fillId="0" borderId="0" xfId="2" applyFont="1" applyBorder="1" applyAlignment="1">
      <alignment horizontal="right" vertical="top" shrinkToFit="1"/>
    </xf>
    <xf numFmtId="0" fontId="11" fillId="0" borderId="0" xfId="0" applyFont="1" applyAlignment="1">
      <alignment horizontal="justify" vertical="top" wrapText="1"/>
    </xf>
    <xf numFmtId="0" fontId="14" fillId="0" borderId="0" xfId="0" applyFont="1" applyAlignment="1">
      <alignment horizontal="right" vertical="top" wrapText="1"/>
    </xf>
    <xf numFmtId="0" fontId="20" fillId="0" borderId="0" xfId="0" applyFont="1" applyProtection="1">
      <protection hidden="1"/>
    </xf>
    <xf numFmtId="0" fontId="15" fillId="0" borderId="0" xfId="0" applyFont="1" applyAlignment="1">
      <alignment horizontal="right"/>
    </xf>
    <xf numFmtId="0" fontId="21" fillId="5" borderId="3" xfId="0" applyFont="1" applyFill="1" applyBorder="1" applyProtection="1">
      <protection locked="0"/>
    </xf>
    <xf numFmtId="0" fontId="22" fillId="5" borderId="3" xfId="0" applyFont="1" applyFill="1" applyBorder="1" applyProtection="1">
      <protection locked="0"/>
    </xf>
    <xf numFmtId="167" fontId="22" fillId="5" borderId="3" xfId="0" applyNumberFormat="1" applyFont="1" applyFill="1" applyBorder="1" applyProtection="1">
      <protection locked="0"/>
    </xf>
    <xf numFmtId="0" fontId="25" fillId="0" borderId="0" xfId="0" applyFont="1" applyProtection="1">
      <protection hidden="1"/>
    </xf>
    <xf numFmtId="0" fontId="24" fillId="0" borderId="0" xfId="0" applyFont="1" applyAlignment="1">
      <alignment horizontal="center" vertical="top" wrapText="1"/>
    </xf>
    <xf numFmtId="168" fontId="24" fillId="0" borderId="3" xfId="0" applyNumberFormat="1" applyFont="1" applyBorder="1" applyAlignment="1" applyProtection="1">
      <alignment horizontal="center" vertical="center" wrapText="1"/>
      <protection locked="0"/>
    </xf>
    <xf numFmtId="20" fontId="24" fillId="0" borderId="3" xfId="0" applyNumberFormat="1" applyFont="1" applyBorder="1" applyAlignment="1" applyProtection="1">
      <alignment horizontal="center" vertical="center" wrapText="1"/>
      <protection locked="0"/>
    </xf>
    <xf numFmtId="0" fontId="24" fillId="0" borderId="3" xfId="0" applyFont="1" applyBorder="1" applyAlignment="1" applyProtection="1">
      <alignment horizontal="center" vertical="center" shrinkToFit="1"/>
      <protection locked="0"/>
    </xf>
    <xf numFmtId="0" fontId="24" fillId="0" borderId="3" xfId="0" applyFont="1" applyBorder="1" applyAlignment="1">
      <alignment horizontal="center" vertical="center" wrapText="1"/>
    </xf>
    <xf numFmtId="44" fontId="24" fillId="0" borderId="3" xfId="1" applyFont="1" applyBorder="1" applyAlignment="1">
      <alignment horizontal="right" vertical="center" wrapText="1"/>
    </xf>
    <xf numFmtId="44" fontId="24" fillId="0" borderId="3" xfId="1" applyFont="1" applyBorder="1" applyAlignment="1" applyProtection="1">
      <alignment horizontal="center" vertical="center" wrapText="1"/>
      <protection locked="0"/>
    </xf>
    <xf numFmtId="44" fontId="24" fillId="0" borderId="3" xfId="0" applyNumberFormat="1" applyFont="1" applyBorder="1" applyAlignment="1">
      <alignment vertical="center" wrapText="1"/>
    </xf>
    <xf numFmtId="0" fontId="24" fillId="0" borderId="3" xfId="0" applyFont="1" applyBorder="1" applyAlignment="1">
      <alignment vertical="center" shrinkToFit="1"/>
    </xf>
    <xf numFmtId="0" fontId="26" fillId="0" borderId="3" xfId="2" applyNumberFormat="1" applyFont="1" applyBorder="1" applyAlignment="1">
      <alignment horizontal="center" vertical="center" shrinkToFit="1"/>
    </xf>
    <xf numFmtId="44" fontId="26" fillId="0" borderId="3" xfId="1" applyFont="1" applyBorder="1" applyAlignment="1">
      <alignment horizontal="center" vertical="center" shrinkToFit="1"/>
    </xf>
    <xf numFmtId="0" fontId="29" fillId="0" borderId="0" xfId="0" applyFont="1" applyAlignment="1">
      <alignment horizontal="left"/>
    </xf>
    <xf numFmtId="0" fontId="30" fillId="0" borderId="0" xfId="0" applyFont="1" applyProtection="1">
      <protection hidden="1"/>
    </xf>
    <xf numFmtId="0" fontId="26" fillId="0" borderId="0" xfId="0" applyFont="1" applyAlignment="1">
      <alignment horizontal="center" vertical="top" wrapText="1"/>
    </xf>
    <xf numFmtId="0" fontId="24" fillId="0" borderId="0" xfId="0" applyFont="1" applyAlignment="1">
      <alignment vertical="top" wrapText="1"/>
    </xf>
    <xf numFmtId="0" fontId="13" fillId="0" borderId="0" xfId="0" applyFont="1" applyAlignment="1">
      <alignment horizontal="justify" vertical="top" wrapText="1"/>
    </xf>
    <xf numFmtId="0" fontId="23" fillId="0" borderId="0" xfId="0" applyFont="1" applyAlignment="1">
      <alignment vertical="top" wrapText="1"/>
    </xf>
    <xf numFmtId="0" fontId="28" fillId="0" borderId="0" xfId="0" applyFont="1" applyAlignment="1">
      <alignment horizontal="center" vertical="top" wrapText="1"/>
    </xf>
    <xf numFmtId="9" fontId="0" fillId="0" borderId="0" xfId="4" applyFont="1" applyProtection="1">
      <protection hidden="1"/>
    </xf>
    <xf numFmtId="0" fontId="31" fillId="0" borderId="0" xfId="0" applyFont="1" applyAlignment="1">
      <alignment horizontal="center" vertical="center" wrapText="1"/>
    </xf>
    <xf numFmtId="0" fontId="32" fillId="2" borderId="0" xfId="0" applyFont="1" applyFill="1" applyAlignment="1" applyProtection="1">
      <alignment vertical="center"/>
      <protection locked="0"/>
    </xf>
    <xf numFmtId="0" fontId="24" fillId="0" borderId="0" xfId="0" applyFont="1" applyAlignment="1" applyProtection="1">
      <alignment horizontal="center" vertical="top" wrapText="1"/>
      <protection hidden="1"/>
    </xf>
    <xf numFmtId="14" fontId="32" fillId="2" borderId="0" xfId="0" applyNumberFormat="1" applyFont="1" applyFill="1" applyProtection="1">
      <protection locked="0"/>
    </xf>
    <xf numFmtId="0" fontId="2" fillId="0" borderId="0" xfId="0" applyFont="1" applyAlignment="1">
      <alignment vertical="top" wrapText="1"/>
    </xf>
    <xf numFmtId="0" fontId="28" fillId="0" borderId="0" xfId="0" applyFont="1" applyAlignment="1">
      <alignment vertical="top" wrapText="1"/>
    </xf>
    <xf numFmtId="0" fontId="24" fillId="0" borderId="0" xfId="0" applyFont="1" applyAlignment="1">
      <alignment vertical="center" wrapText="1"/>
    </xf>
    <xf numFmtId="0" fontId="34" fillId="0" borderId="0" xfId="0" applyFont="1" applyAlignment="1">
      <alignment vertical="top" wrapText="1"/>
    </xf>
    <xf numFmtId="0" fontId="23" fillId="0" borderId="0" xfId="0" applyFont="1" applyAlignment="1">
      <alignment wrapText="1"/>
    </xf>
    <xf numFmtId="166" fontId="23" fillId="0" borderId="0" xfId="0" applyNumberFormat="1" applyFont="1" applyAlignment="1">
      <alignment vertical="top" wrapText="1"/>
    </xf>
    <xf numFmtId="0" fontId="18" fillId="0" borderId="0" xfId="0" applyFont="1" applyAlignment="1">
      <alignment vertical="top" wrapText="1"/>
    </xf>
    <xf numFmtId="2" fontId="36" fillId="0" borderId="5" xfId="0" applyNumberFormat="1" applyFont="1" applyBorder="1" applyAlignment="1">
      <alignment horizontal="right" vertical="center" wrapText="1"/>
    </xf>
    <xf numFmtId="0" fontId="36" fillId="0" borderId="6" xfId="0" applyFont="1" applyBorder="1" applyAlignment="1">
      <alignment horizontal="left" vertical="center" wrapText="1"/>
    </xf>
    <xf numFmtId="0" fontId="36" fillId="0" borderId="3" xfId="0" applyFont="1" applyBorder="1" applyAlignment="1">
      <alignment horizontal="right" vertical="center" wrapText="1"/>
    </xf>
    <xf numFmtId="0" fontId="36" fillId="0" borderId="7" xfId="0" applyFont="1" applyBorder="1" applyAlignment="1">
      <alignment horizontal="left" vertical="center" wrapText="1"/>
    </xf>
    <xf numFmtId="2" fontId="36" fillId="0" borderId="3" xfId="0" applyNumberFormat="1" applyFont="1" applyBorder="1" applyAlignment="1">
      <alignment horizontal="right" vertical="center" wrapText="1"/>
    </xf>
    <xf numFmtId="2" fontId="36" fillId="0" borderId="8" xfId="0" applyNumberFormat="1" applyFont="1" applyBorder="1" applyAlignment="1">
      <alignment horizontal="right" vertical="center" wrapText="1"/>
    </xf>
    <xf numFmtId="0" fontId="36" fillId="0" borderId="9" xfId="0" applyFont="1" applyBorder="1" applyAlignment="1">
      <alignment horizontal="left" vertical="center" wrapText="1"/>
    </xf>
    <xf numFmtId="0" fontId="38" fillId="0" borderId="0" xfId="0" applyFont="1" applyAlignment="1">
      <alignment horizontal="left" vertical="top" wrapText="1"/>
    </xf>
    <xf numFmtId="0" fontId="40" fillId="0" borderId="0" xfId="0" applyFont="1" applyProtection="1">
      <protection hidden="1"/>
    </xf>
    <xf numFmtId="0" fontId="39" fillId="0" borderId="0" xfId="0" applyFont="1" applyAlignment="1">
      <alignment vertical="top" wrapText="1"/>
    </xf>
    <xf numFmtId="0" fontId="26" fillId="0" borderId="0" xfId="0" applyFont="1" applyAlignment="1">
      <alignment vertical="top" wrapText="1"/>
    </xf>
    <xf numFmtId="0" fontId="21" fillId="5" borderId="0" xfId="0" applyFont="1" applyFill="1" applyProtection="1">
      <protection locked="0"/>
    </xf>
    <xf numFmtId="0" fontId="22" fillId="5" borderId="0" xfId="0" applyFont="1" applyFill="1" applyProtection="1">
      <protection locked="0"/>
    </xf>
    <xf numFmtId="167" fontId="22" fillId="5" borderId="0" xfId="0" applyNumberFormat="1" applyFont="1" applyFill="1" applyProtection="1">
      <protection locked="0"/>
    </xf>
    <xf numFmtId="0" fontId="9" fillId="4" borderId="0" xfId="3" applyFill="1" applyAlignment="1">
      <alignment horizontal="center" wrapText="1"/>
    </xf>
    <xf numFmtId="0" fontId="41" fillId="0" borderId="3" xfId="0" applyFont="1" applyBorder="1" applyAlignment="1">
      <alignment horizontal="right" vertical="center" wrapText="1"/>
    </xf>
    <xf numFmtId="0" fontId="0" fillId="6" borderId="0" xfId="0" applyFill="1"/>
    <xf numFmtId="0" fontId="0" fillId="6" borderId="0" xfId="0" applyFill="1" applyAlignment="1">
      <alignment horizontal="right"/>
    </xf>
    <xf numFmtId="0" fontId="0" fillId="6" borderId="0" xfId="1" applyNumberFormat="1" applyFont="1" applyFill="1" applyBorder="1" applyAlignment="1" applyProtection="1">
      <alignment horizontal="left"/>
      <protection locked="0"/>
    </xf>
    <xf numFmtId="164" fontId="11" fillId="0" borderId="4" xfId="2" applyFont="1" applyBorder="1" applyAlignment="1" applyProtection="1">
      <alignment vertical="top"/>
      <protection locked="0"/>
    </xf>
    <xf numFmtId="0" fontId="26" fillId="0" borderId="0" xfId="0" applyFont="1" applyAlignment="1">
      <alignment horizontal="justify" vertical="top" wrapText="1"/>
    </xf>
    <xf numFmtId="0" fontId="23" fillId="0" borderId="3" xfId="0" applyFont="1" applyBorder="1" applyAlignment="1">
      <alignment horizontal="center" vertical="center" wrapText="1"/>
    </xf>
    <xf numFmtId="0" fontId="24" fillId="0" borderId="0" xfId="0" applyFont="1" applyAlignment="1">
      <alignment vertical="top" wrapText="1"/>
    </xf>
    <xf numFmtId="0" fontId="13" fillId="0" borderId="0" xfId="0" applyFont="1" applyAlignment="1">
      <alignment horizontal="justify" vertical="top" wrapText="1"/>
    </xf>
    <xf numFmtId="0" fontId="26" fillId="0" borderId="0" xfId="0" applyFont="1" applyAlignment="1">
      <alignment horizontal="center" vertical="top" wrapText="1"/>
    </xf>
    <xf numFmtId="0" fontId="2" fillId="0" borderId="12" xfId="0" applyFont="1" applyBorder="1" applyAlignment="1">
      <alignment vertical="top" wrapText="1"/>
    </xf>
    <xf numFmtId="0" fontId="19" fillId="0" borderId="0" xfId="0" applyFont="1" applyAlignment="1">
      <alignment horizontal="justify" wrapText="1"/>
    </xf>
    <xf numFmtId="0" fontId="24" fillId="0" borderId="12" xfId="0" applyFont="1" applyBorder="1" applyAlignment="1">
      <alignment horizontal="justify" vertical="top" wrapText="1"/>
    </xf>
    <xf numFmtId="0" fontId="24" fillId="0" borderId="0" xfId="0" applyFont="1" applyAlignment="1">
      <alignment horizontal="center" vertical="top"/>
    </xf>
    <xf numFmtId="0" fontId="27" fillId="0" borderId="0" xfId="0" applyFont="1" applyAlignment="1">
      <alignment horizontal="center" vertical="top" wrapText="1"/>
    </xf>
    <xf numFmtId="0" fontId="14" fillId="0" borderId="0" xfId="0" applyFont="1" applyAlignment="1">
      <alignment horizontal="right" vertical="top" wrapText="1"/>
    </xf>
    <xf numFmtId="0" fontId="18" fillId="0" borderId="3" xfId="0" applyFont="1" applyBorder="1" applyAlignment="1">
      <alignment horizontal="center" vertical="center" wrapText="1"/>
    </xf>
    <xf numFmtId="0" fontId="26" fillId="0" borderId="0" xfId="0" applyFont="1" applyAlignment="1">
      <alignment vertical="top" wrapText="1"/>
    </xf>
    <xf numFmtId="0" fontId="11" fillId="0" borderId="0" xfId="0" applyFont="1" applyAlignment="1">
      <alignment horizontal="justify" vertical="top" wrapText="1"/>
    </xf>
    <xf numFmtId="0" fontId="23" fillId="0" borderId="0" xfId="0" applyFont="1" applyAlignment="1">
      <alignment horizontal="justify" wrapText="1"/>
    </xf>
    <xf numFmtId="0" fontId="13" fillId="0" borderId="0" xfId="0" applyFont="1" applyAlignment="1">
      <alignment vertical="top" wrapText="1"/>
    </xf>
    <xf numFmtId="0" fontId="28" fillId="0" borderId="0" xfId="0" applyFont="1" applyAlignment="1">
      <alignment vertical="top" wrapText="1"/>
    </xf>
    <xf numFmtId="0" fontId="2" fillId="0" borderId="12" xfId="0" applyFont="1" applyBorder="1" applyAlignment="1">
      <alignment horizontal="justify" vertical="top" wrapText="1"/>
    </xf>
    <xf numFmtId="0" fontId="23" fillId="0" borderId="0" xfId="0" applyFont="1" applyAlignment="1">
      <alignment vertical="top" wrapText="1"/>
    </xf>
    <xf numFmtId="0" fontId="26" fillId="0" borderId="3" xfId="0" applyFont="1" applyBorder="1" applyAlignment="1">
      <alignment horizontal="right" vertical="center" wrapText="1"/>
    </xf>
    <xf numFmtId="0" fontId="2" fillId="0" borderId="0" xfId="0" applyFont="1" applyAlignment="1">
      <alignment vertical="top" wrapText="1"/>
    </xf>
    <xf numFmtId="166" fontId="24" fillId="0" borderId="0" xfId="0" applyNumberFormat="1" applyFont="1" applyAlignment="1" applyProtection="1">
      <alignment horizontal="left" vertical="top" wrapText="1"/>
      <protection locked="0"/>
    </xf>
    <xf numFmtId="165" fontId="24" fillId="0" borderId="0" xfId="0" applyNumberFormat="1" applyFont="1" applyAlignment="1">
      <alignment horizontal="right" vertical="top" wrapText="1"/>
    </xf>
    <xf numFmtId="0" fontId="11" fillId="0" borderId="0" xfId="0" applyFont="1" applyAlignment="1">
      <alignment vertical="top" wrapText="1"/>
    </xf>
    <xf numFmtId="0" fontId="14"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0" fillId="5" borderId="3" xfId="0" applyFill="1" applyBorder="1" applyAlignment="1" applyProtection="1">
      <alignment horizontal="left"/>
      <protection locked="0"/>
    </xf>
    <xf numFmtId="0" fontId="0" fillId="5" borderId="3" xfId="1" applyNumberFormat="1" applyFont="1" applyFill="1" applyBorder="1" applyAlignment="1" applyProtection="1">
      <alignment horizontal="left"/>
      <protection locked="0"/>
    </xf>
    <xf numFmtId="0" fontId="2" fillId="2" borderId="0" xfId="0" applyFont="1" applyFill="1" applyAlignment="1">
      <alignment horizontal="justify" vertical="top" wrapText="1"/>
    </xf>
    <xf numFmtId="0" fontId="6" fillId="5" borderId="3" xfId="0" applyFont="1" applyFill="1" applyBorder="1" applyAlignment="1" applyProtection="1">
      <alignment horizontal="left"/>
      <protection locked="0"/>
    </xf>
    <xf numFmtId="0" fontId="0" fillId="0" borderId="0" xfId="0" applyAlignment="1">
      <alignment horizontal="center"/>
    </xf>
    <xf numFmtId="0" fontId="39" fillId="0" borderId="0" xfId="0" applyFont="1" applyAlignment="1">
      <alignment horizontal="left" vertical="top" wrapText="1"/>
    </xf>
    <xf numFmtId="165" fontId="38" fillId="0" borderId="0" xfId="0" applyNumberFormat="1" applyFont="1" applyAlignment="1">
      <alignment horizontal="right" vertical="top" wrapText="1"/>
    </xf>
    <xf numFmtId="166" fontId="38" fillId="0" borderId="0" xfId="0" applyNumberFormat="1" applyFont="1" applyAlignment="1">
      <alignment horizontal="center" vertical="top" wrapText="1"/>
    </xf>
    <xf numFmtId="0" fontId="36" fillId="0" borderId="5" xfId="0" applyFont="1" applyBorder="1" applyAlignment="1">
      <alignment horizontal="center" vertical="center" wrapText="1"/>
    </xf>
    <xf numFmtId="0" fontId="36" fillId="0" borderId="3" xfId="0" applyFont="1" applyBorder="1" applyAlignment="1">
      <alignment horizontal="center" vertical="center" wrapText="1"/>
    </xf>
    <xf numFmtId="0" fontId="36" fillId="2" borderId="3" xfId="0" applyFont="1" applyFill="1" applyBorder="1" applyAlignment="1" applyProtection="1">
      <alignment horizontal="center" vertical="center" wrapText="1"/>
      <protection locked="0"/>
    </xf>
    <xf numFmtId="0" fontId="36" fillId="0" borderId="1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8" xfId="0" applyFont="1" applyBorder="1" applyAlignment="1">
      <alignment horizontal="center" vertical="center" wrapText="1"/>
    </xf>
    <xf numFmtId="0" fontId="38" fillId="0" borderId="0" xfId="0" applyFont="1" applyAlignment="1">
      <alignment horizontal="left" vertical="center" wrapText="1"/>
    </xf>
    <xf numFmtId="0" fontId="2" fillId="0" borderId="0" xfId="0" applyFont="1" applyAlignment="1">
      <alignment horizontal="center" vertical="top" wrapText="1"/>
    </xf>
    <xf numFmtId="0" fontId="35" fillId="0" borderId="0" xfId="0" applyFont="1" applyAlignment="1">
      <alignment horizontal="center" vertical="top" wrapText="1"/>
    </xf>
    <xf numFmtId="0" fontId="28" fillId="0" borderId="4" xfId="0" applyFont="1" applyBorder="1" applyAlignment="1">
      <alignment horizontal="center" vertical="top" wrapText="1"/>
    </xf>
    <xf numFmtId="0" fontId="28" fillId="0" borderId="0" xfId="0" applyFont="1" applyAlignment="1">
      <alignment horizontal="center" vertical="top" wrapText="1"/>
    </xf>
    <xf numFmtId="0" fontId="2" fillId="0" borderId="12" xfId="0" applyFont="1" applyBorder="1" applyAlignment="1">
      <alignment horizontal="center" vertical="top" wrapText="1"/>
    </xf>
    <xf numFmtId="0" fontId="37" fillId="0" borderId="0" xfId="0" applyFont="1" applyAlignment="1">
      <alignment horizontal="center" vertical="center" wrapText="1"/>
    </xf>
  </cellXfs>
  <cellStyles count="5">
    <cellStyle name="Euro" xfId="1" xr:uid="{00000000-0005-0000-0000-000000000000}"/>
    <cellStyle name="Millares" xfId="2" builtinId="3"/>
    <cellStyle name="Normal" xfId="0" builtinId="0"/>
    <cellStyle name="Normal_Hoja de Comisión de Servicios" xfId="3" xr:uid="{00000000-0005-0000-0000-000003000000}"/>
    <cellStyle name="Porcentaje" xfId="4" builtinId="5"/>
  </cellStyles>
  <dxfs count="1">
    <dxf>
      <font>
        <condense val="0"/>
        <extend val="0"/>
        <color indexed="10"/>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28575</xdr:colOff>
      <xdr:row>4</xdr:row>
      <xdr:rowOff>95250</xdr:rowOff>
    </xdr:from>
    <xdr:to>
      <xdr:col>3</xdr:col>
      <xdr:colOff>781050</xdr:colOff>
      <xdr:row>5</xdr:row>
      <xdr:rowOff>1657350</xdr:rowOff>
    </xdr:to>
    <xdr:pic>
      <xdr:nvPicPr>
        <xdr:cNvPr id="1167" name="Picture 69" descr="Logo DP BN">
          <a:extLst>
            <a:ext uri="{FF2B5EF4-FFF2-40B4-BE49-F238E27FC236}">
              <a16:creationId xmlns:a16="http://schemas.microsoft.com/office/drawing/2014/main" id="{00000000-0008-0000-0000-00008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09650"/>
          <a:ext cx="409575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971550</xdr:colOff>
      <xdr:row>4</xdr:row>
      <xdr:rowOff>352425</xdr:rowOff>
    </xdr:from>
    <xdr:to>
      <xdr:col>4</xdr:col>
      <xdr:colOff>523875</xdr:colOff>
      <xdr:row>7</xdr:row>
      <xdr:rowOff>733425</xdr:rowOff>
    </xdr:to>
    <xdr:pic>
      <xdr:nvPicPr>
        <xdr:cNvPr id="4123" name="Picture 4" descr="Logo DP BN">
          <a:extLst>
            <a:ext uri="{FF2B5EF4-FFF2-40B4-BE49-F238E27FC236}">
              <a16:creationId xmlns:a16="http://schemas.microsoft.com/office/drawing/2014/main" id="{00000000-0008-0000-0100-00001B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2219325"/>
          <a:ext cx="411480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57150</xdr:rowOff>
    </xdr:from>
    <xdr:to>
      <xdr:col>5</xdr:col>
      <xdr:colOff>800100</xdr:colOff>
      <xdr:row>27</xdr:row>
      <xdr:rowOff>85725</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95250" y="57150"/>
          <a:ext cx="6896100" cy="440055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45720" tIns="36576" rIns="0" bIns="0" anchor="t" upright="1"/>
        <a:lstStyle/>
        <a:p>
          <a:pPr algn="l" rtl="0">
            <a:defRPr sz="1000"/>
          </a:pPr>
          <a:r>
            <a:rPr lang="es-ES" sz="2000" b="0" i="0" u="sng" strike="noStrike" baseline="0">
              <a:solidFill>
                <a:srgbClr val="000000"/>
              </a:solidFill>
              <a:latin typeface="Arial"/>
              <a:cs typeface="Arial"/>
            </a:rPr>
            <a:t>Instrucciones de Manejo</a:t>
          </a: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En la hoja de cálculo se encuentran bloqueadas todas las celdas que no puedan ser editadas o modificadas.</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La primera operación a realizar sobre la hoja es cumplimentar los recuadros coloreados de amarillo de la parte superior:</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 Datos del Comisionado</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y en la parte inferior del documento bajo el epígrafe:</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 Parámetros</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A continuación se procederá a grabar las distintas rutas que se vayan a consignar en la zona de RUTAS. </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Una vez se ha registrado una ruta y su kilometraje oficial en esta zona, puede seleccionarse la misma en las casillas de ITINERARIO REALIZADO cumplimentandose automaticamente las columnas de kms e importe.</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En la columna siguiente del itinerario realizado se debe seleccionar "R" si el motivo del desplazamiento ha sido una reunión o cualquier otro que no sea impartir clase.</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Las últimas casillas editables son las de las fechas de las firmas.</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Para imprimir: pulsar el botón de "vista preliminar" en la barra de herramientas y si el resultado es correcto imprimir</a:t>
          </a:r>
        </a:p>
        <a:p>
          <a:pPr algn="l" rtl="0">
            <a:defRPr sz="1000"/>
          </a:pP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95250</xdr:colOff>
      <xdr:row>32</xdr:row>
      <xdr:rowOff>38100</xdr:rowOff>
    </xdr:from>
    <xdr:to>
      <xdr:col>5</xdr:col>
      <xdr:colOff>800100</xdr:colOff>
      <xdr:row>71</xdr:row>
      <xdr:rowOff>9525</xdr:rowOff>
    </xdr:to>
    <xdr:sp macro="" textlink="">
      <xdr:nvSpPr>
        <xdr:cNvPr id="3074" name="Text Box 2">
          <a:extLst>
            <a:ext uri="{FF2B5EF4-FFF2-40B4-BE49-F238E27FC236}">
              <a16:creationId xmlns:a16="http://schemas.microsoft.com/office/drawing/2014/main" id="{00000000-0008-0000-0200-0000020C0000}"/>
            </a:ext>
          </a:extLst>
        </xdr:cNvPr>
        <xdr:cNvSpPr txBox="1">
          <a:spLocks noChangeArrowheads="1"/>
        </xdr:cNvSpPr>
      </xdr:nvSpPr>
      <xdr:spPr bwMode="auto">
        <a:xfrm>
          <a:off x="95250" y="5219700"/>
          <a:ext cx="6896100" cy="628650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45720" tIns="36576" rIns="0" bIns="0" anchor="t" upright="1"/>
        <a:lstStyle/>
        <a:p>
          <a:pPr algn="l" rtl="0">
            <a:defRPr sz="1000"/>
          </a:pPr>
          <a:r>
            <a:rPr lang="es-ES" sz="2000" b="0" i="0" u="sng" strike="noStrike" baseline="0">
              <a:solidFill>
                <a:srgbClr val="000000"/>
              </a:solidFill>
              <a:latin typeface="Arial"/>
              <a:cs typeface="Arial"/>
            </a:rPr>
            <a:t>Instrucciones de Manejo añadidas en la versión 2</a:t>
          </a: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Esta versión añade una nueva hoja con el Anexo de los factores A, B y C según la orden EDU/1635/2006.</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En la hoja de cálculo se encuentran bloqueadas todas las celdas que no puedan ser editadas o modificadas.</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Esta hoja se rellena sola a partir de los datos de la Hoja de Comisión de Servicios.</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Unicamente será necesario añadir algun dato en la misma en los siguientes casos:</a:t>
          </a:r>
        </a:p>
        <a:p>
          <a:pPr algn="l" rtl="0">
            <a:defRPr sz="1000"/>
          </a:pPr>
          <a:endParaRPr lang="es-ES" sz="1000" b="0" i="0" u="none" strike="noStrike" baseline="0">
            <a:solidFill>
              <a:srgbClr val="000000"/>
            </a:solidFill>
            <a:latin typeface="Arial"/>
            <a:cs typeface="Arial"/>
          </a:endParaRPr>
        </a:p>
        <a:p>
          <a:pPr algn="l" rtl="0">
            <a:defRPr sz="1000"/>
          </a:pPr>
          <a:r>
            <a:rPr lang="es-ES" sz="1000" b="1" i="0" u="none" strike="noStrike" baseline="0">
              <a:solidFill>
                <a:srgbClr val="000000"/>
              </a:solidFill>
              <a:latin typeface="Arial"/>
              <a:cs typeface="Arial"/>
            </a:rPr>
            <a:t>Jornada reducida o reducción de jornada: </a:t>
          </a:r>
          <a:r>
            <a:rPr lang="es-ES" sz="1000" b="0" i="0" u="none" strike="noStrike" baseline="0">
              <a:solidFill>
                <a:srgbClr val="000000"/>
              </a:solidFill>
              <a:latin typeface="Arial"/>
              <a:cs typeface="Arial"/>
            </a:rPr>
            <a:t>Solo en este caso rellenar el número de horas lectivas</a:t>
          </a:r>
        </a:p>
        <a:p>
          <a:pPr algn="l" rtl="0">
            <a:defRPr sz="1000"/>
          </a:pPr>
          <a:endParaRPr lang="es-ES" sz="1000" b="0" i="0" u="none" strike="noStrike" baseline="0">
            <a:solidFill>
              <a:srgbClr val="000000"/>
            </a:solidFill>
            <a:latin typeface="Arial"/>
            <a:cs typeface="Arial"/>
          </a:endParaRPr>
        </a:p>
        <a:p>
          <a:pPr algn="l" rtl="0">
            <a:defRPr sz="1000"/>
          </a:pPr>
          <a:r>
            <a:rPr lang="es-ES" sz="1000" b="1" i="0" u="none" strike="noStrike" baseline="0">
              <a:solidFill>
                <a:srgbClr val="000000"/>
              </a:solidFill>
              <a:latin typeface="Arial"/>
              <a:cs typeface="Arial"/>
            </a:rPr>
            <a:t>Interinos que no trabajan el mes completo:</a:t>
          </a:r>
          <a:r>
            <a:rPr lang="es-ES" sz="1000" b="0" i="0" u="none" strike="noStrike" baseline="0">
              <a:solidFill>
                <a:srgbClr val="000000"/>
              </a:solidFill>
              <a:latin typeface="Arial"/>
              <a:cs typeface="Arial"/>
            </a:rPr>
            <a:t>  Si un interino tiene un nombramiento que comienza o termina sin coincidir con el primer o ultimo día del mes, debera indicar el intervalo de trabajo en dicho mes. Por ejemplo un nombramiento por un  periodo del 16 de septiembre al 12 de diciembre de 2012, tendra que rellenar los campos Fecha inicio y Fecha fin de la siguiente forma:</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En la itinerancia de septiembre: Fecha inicio: 16/09/2012</a:t>
          </a:r>
        </a:p>
        <a:p>
          <a:pPr algn="l" rtl="0">
            <a:defRPr sz="1000"/>
          </a:pPr>
          <a:r>
            <a:rPr lang="es-ES" sz="1000" b="0" i="0" u="none" strike="noStrike" baseline="0">
              <a:solidFill>
                <a:srgbClr val="000000"/>
              </a:solidFill>
              <a:latin typeface="Arial"/>
              <a:cs typeface="Arial"/>
            </a:rPr>
            <a:t>                                                                       Fecha fin:     30/09/2012</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En la itinerancia de octubre:      Fecha inicio: </a:t>
          </a:r>
        </a:p>
        <a:p>
          <a:pPr algn="l" rtl="0">
            <a:defRPr sz="1000"/>
          </a:pPr>
          <a:r>
            <a:rPr lang="es-ES" sz="1000" b="0" i="0" u="none" strike="noStrike" baseline="0">
              <a:solidFill>
                <a:srgbClr val="000000"/>
              </a:solidFill>
              <a:latin typeface="Arial"/>
              <a:cs typeface="Arial"/>
            </a:rPr>
            <a:t>                                                                       Fecha fin:    </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En la itinerancia de noviembre:   Fecha inicio:</a:t>
          </a:r>
        </a:p>
        <a:p>
          <a:pPr algn="l" rtl="0">
            <a:defRPr sz="1000"/>
          </a:pPr>
          <a:r>
            <a:rPr lang="es-ES" sz="1000" b="0" i="0" u="none" strike="noStrike" baseline="0">
              <a:solidFill>
                <a:srgbClr val="000000"/>
              </a:solidFill>
              <a:latin typeface="Arial"/>
              <a:cs typeface="Arial"/>
            </a:rPr>
            <a:t>                                                                       Fecha fin:    </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En la itinerancia de septiembre: Fecha inicio:01/12/2012</a:t>
          </a:r>
        </a:p>
        <a:p>
          <a:pPr algn="l" rtl="0">
            <a:defRPr sz="1000"/>
          </a:pPr>
          <a:r>
            <a:rPr lang="es-ES" sz="1000" b="0" i="0" u="none" strike="noStrike" baseline="0">
              <a:solidFill>
                <a:srgbClr val="000000"/>
              </a:solidFill>
              <a:latin typeface="Arial"/>
              <a:cs typeface="Arial"/>
            </a:rPr>
            <a:t>                                                                       Fecha fin:    12/12/2012</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Como se puede observar, cuando se trabaja el mes completo, no hace falta rellenar estas fechas.</a:t>
          </a:r>
        </a:p>
        <a:p>
          <a:pPr algn="l" rtl="0">
            <a:defRPr sz="1000"/>
          </a:pPr>
          <a:endParaRPr lang="es-ES" sz="1000" b="0" i="0" u="none" strike="noStrike" baseline="0">
            <a:solidFill>
              <a:srgbClr val="000000"/>
            </a:solidFill>
            <a:latin typeface="Arial"/>
            <a:cs typeface="Arial"/>
          </a:endParaRPr>
        </a:p>
        <a:p>
          <a:pPr algn="l" rtl="0">
            <a:defRPr sz="1000"/>
          </a:pPr>
          <a:r>
            <a:rPr lang="es-ES" sz="1000" b="1" i="0" u="none" strike="noStrike" baseline="0">
              <a:solidFill>
                <a:srgbClr val="000000"/>
              </a:solidFill>
              <a:latin typeface="Arial"/>
              <a:cs typeface="Arial"/>
            </a:rPr>
            <a:t>Tienen Factor C:</a:t>
          </a:r>
          <a:r>
            <a:rPr lang="es-ES" sz="1000" b="0" i="0" u="none" strike="noStrike" baseline="0">
              <a:solidFill>
                <a:srgbClr val="000000"/>
              </a:solidFill>
              <a:latin typeface="Arial"/>
              <a:cs typeface="Arial"/>
            </a:rPr>
            <a:t> En este caso simplemente hay que rellenar el número de media dietas en el campo Factor C.</a:t>
          </a:r>
        </a:p>
        <a:p>
          <a:pPr algn="l" rtl="0">
            <a:defRPr sz="1000"/>
          </a:pP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Para imprimir: pulsar el botón de "vista preliminar" en la barra de herramientas y si el resultado es correcto imprimir.</a:t>
          </a:r>
        </a:p>
      </xdr:txBody>
    </xdr:sp>
    <xdr:clientData/>
  </xdr:twoCellAnchor>
  <xdr:twoCellAnchor>
    <xdr:from>
      <xdr:col>0</xdr:col>
      <xdr:colOff>114300</xdr:colOff>
      <xdr:row>28</xdr:row>
      <xdr:rowOff>47625</xdr:rowOff>
    </xdr:from>
    <xdr:to>
      <xdr:col>5</xdr:col>
      <xdr:colOff>819150</xdr:colOff>
      <xdr:row>31</xdr:row>
      <xdr:rowOff>85725</xdr:rowOff>
    </xdr:to>
    <xdr:sp macro="" textlink="">
      <xdr:nvSpPr>
        <xdr:cNvPr id="3075" name="Text Box 3">
          <a:extLst>
            <a:ext uri="{FF2B5EF4-FFF2-40B4-BE49-F238E27FC236}">
              <a16:creationId xmlns:a16="http://schemas.microsoft.com/office/drawing/2014/main" id="{00000000-0008-0000-0200-0000030C0000}"/>
            </a:ext>
          </a:extLst>
        </xdr:cNvPr>
        <xdr:cNvSpPr txBox="1">
          <a:spLocks noChangeArrowheads="1"/>
        </xdr:cNvSpPr>
      </xdr:nvSpPr>
      <xdr:spPr bwMode="auto">
        <a:xfrm>
          <a:off x="114300" y="4581525"/>
          <a:ext cx="6896100" cy="523875"/>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s-ES" sz="1200" b="0" i="0" u="none" strike="noStrike" baseline="0">
              <a:solidFill>
                <a:srgbClr val="FF0000"/>
              </a:solidFill>
              <a:latin typeface="Arial"/>
              <a:cs typeface="Arial"/>
            </a:rPr>
            <a:t>En el caso de que Gestión Económica devuelva la Hoja de Comisión de Servicios para corregir algún error, debe ser enviado también a Nominas el nuevo Anexo de factores resultante de las correcciones.</a:t>
          </a: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En la hoja de cálculo se encuentran bloqueadas todas las celdas que no puedan ser editadas o modificadas.</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La primera operación a realizar sobre la hoja es cumplimentar los recuadros coloreados de amarillo de la parte superior:</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                                        · Datos del Comisionado</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y en la parte inferior del documento bajo el epígrafe:</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                                        · Parámetros</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A continuación se procederá a grabar las distintas rutas que se vayan a consignar en la zona de RUTAS. </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Una vez se ha registrado una ruta y su kilometraje oficial en esta zona, puede seleccionarse la misma en las casillas de ITINERARIO REALIZADO cumplimentandose automaticamente las columnas de kms e importe.</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En la columna siguiente del itinerario realizado se debe seleccionar "R" si el motivo del desplazamiento ha sido una reunión o cualquier otro que no sea impartir clase.</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Las últimas casillas editables son las de las fechas de las firmas.</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Para imprimir: pulsar el botón de "vista preliminar" en la barra de herramientas y si el resultado es correcto imprimir</a:t>
          </a:r>
        </a:p>
        <a:p>
          <a:pPr algn="ctr" rtl="0">
            <a:defRPr sz="1000"/>
          </a:pPr>
          <a:endParaRPr lang="es-ES" sz="1000" b="0" i="0" u="none" strike="noStrike" baseline="0">
            <a:solidFill>
              <a:srgbClr val="000000"/>
            </a:solidFill>
            <a:latin typeface="Arial"/>
            <a:cs typeface="Arial"/>
          </a:endParaRPr>
        </a:p>
        <a:p>
          <a:pPr algn="ctr" rtl="0">
            <a:defRPr sz="1000"/>
          </a:pPr>
          <a:endParaRPr lang="es-E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282"/>
  <sheetViews>
    <sheetView showGridLines="0" tabSelected="1" topLeftCell="A54" zoomScale="80" zoomScaleNormal="80" workbookViewId="0">
      <selection activeCell="C78" sqref="C78:D78"/>
    </sheetView>
  </sheetViews>
  <sheetFormatPr baseColWidth="10" defaultRowHeight="12.75"/>
  <cols>
    <col min="1" max="1" width="18.7109375" style="11" customWidth="1"/>
    <col min="2" max="2" width="12.7109375" style="11" customWidth="1"/>
    <col min="3" max="3" width="18.7109375" style="11" customWidth="1"/>
    <col min="4" max="4" width="12.7109375" style="11" customWidth="1"/>
    <col min="5" max="5" width="78.140625" style="11" customWidth="1"/>
    <col min="6" max="6" width="3.85546875" style="11" customWidth="1"/>
    <col min="7" max="7" width="11.7109375" style="11" customWidth="1"/>
    <col min="8" max="10" width="14.7109375" style="11" customWidth="1"/>
    <col min="11" max="11" width="14.28515625" style="11" customWidth="1"/>
    <col min="12" max="12" width="7.7109375" style="11" customWidth="1"/>
    <col min="13" max="13" width="15.140625" style="11" bestFit="1" customWidth="1"/>
    <col min="14" max="16384" width="11.42578125" style="11"/>
  </cols>
  <sheetData>
    <row r="1" spans="1:13" ht="18">
      <c r="A1"/>
      <c r="B1"/>
      <c r="C1"/>
      <c r="D1" s="25" t="s">
        <v>11</v>
      </c>
      <c r="E1"/>
      <c r="F1"/>
      <c r="G1"/>
      <c r="H1"/>
      <c r="I1"/>
      <c r="J1"/>
      <c r="K1"/>
    </row>
    <row r="2" spans="1:13" ht="18">
      <c r="A2"/>
      <c r="B2"/>
      <c r="C2"/>
      <c r="D2" s="10" t="s">
        <v>86</v>
      </c>
      <c r="E2" s="26" t="s">
        <v>12</v>
      </c>
      <c r="F2" s="71"/>
      <c r="G2"/>
      <c r="H2" s="10" t="s">
        <v>83</v>
      </c>
      <c r="I2" s="17" t="s">
        <v>72</v>
      </c>
      <c r="J2"/>
      <c r="K2"/>
    </row>
    <row r="3" spans="1:13" ht="18">
      <c r="A3"/>
      <c r="B3"/>
      <c r="C3"/>
      <c r="D3" s="10" t="s">
        <v>87</v>
      </c>
      <c r="E3" s="27" t="s">
        <v>67</v>
      </c>
      <c r="F3" s="72"/>
      <c r="G3"/>
      <c r="H3" s="10" t="s">
        <v>84</v>
      </c>
      <c r="I3" s="17" t="s">
        <v>135</v>
      </c>
      <c r="J3"/>
      <c r="K3"/>
    </row>
    <row r="4" spans="1:13" ht="18">
      <c r="A4"/>
      <c r="B4"/>
      <c r="C4"/>
      <c r="D4" s="10" t="s">
        <v>88</v>
      </c>
      <c r="E4" s="27" t="s">
        <v>13</v>
      </c>
      <c r="F4" s="72"/>
      <c r="G4"/>
      <c r="H4" s="10" t="s">
        <v>85</v>
      </c>
      <c r="I4" s="17" t="s">
        <v>74</v>
      </c>
      <c r="J4"/>
      <c r="K4"/>
    </row>
    <row r="5" spans="1:13" ht="18">
      <c r="A5"/>
      <c r="B5"/>
      <c r="C5"/>
      <c r="D5" s="10" t="s">
        <v>89</v>
      </c>
      <c r="E5" s="28" t="s">
        <v>95</v>
      </c>
      <c r="F5" s="73"/>
      <c r="G5" t="s">
        <v>68</v>
      </c>
      <c r="H5"/>
      <c r="I5" s="1"/>
      <c r="J5" s="7"/>
      <c r="K5"/>
    </row>
    <row r="6" spans="1:13" ht="159.75" customHeight="1">
      <c r="A6"/>
      <c r="B6"/>
      <c r="C6"/>
      <c r="D6"/>
      <c r="E6"/>
      <c r="F6"/>
      <c r="G6"/>
      <c r="H6"/>
      <c r="I6"/>
      <c r="J6"/>
      <c r="K6"/>
    </row>
    <row r="7" spans="1:13" ht="22.5" customHeight="1">
      <c r="A7" s="96" t="s">
        <v>0</v>
      </c>
      <c r="B7" s="96"/>
      <c r="C7" s="96"/>
      <c r="D7" s="96"/>
      <c r="E7" s="96"/>
      <c r="F7" s="96"/>
      <c r="G7" s="96"/>
      <c r="H7" s="96"/>
      <c r="I7" s="96"/>
      <c r="J7" s="96"/>
      <c r="K7" s="96"/>
    </row>
    <row r="8" spans="1:13" ht="11.25" customHeight="1">
      <c r="A8" s="97"/>
      <c r="B8" s="97"/>
      <c r="C8" s="97"/>
      <c r="D8" s="97"/>
      <c r="E8" s="97"/>
      <c r="F8" s="97"/>
      <c r="G8" s="97"/>
      <c r="H8" s="97"/>
      <c r="I8" s="97"/>
      <c r="J8" s="97"/>
      <c r="K8" s="97"/>
      <c r="L8" s="12"/>
      <c r="M8" s="12"/>
    </row>
    <row r="9" spans="1:13" s="42" customFormat="1" ht="45" customHeight="1">
      <c r="A9" s="94" t="str">
        <f>Director_Provincial&amp;", Director Provincial de Educación de "&amp;Provincia&amp;", por delegación del Director General de Recursos Humanos de la Consejería de Educación y Cultura, contenida en la orden de dicha Consejería de fecha veintitrés de diciembre de mil novecientos noventa y nueve:"</f>
        <v>D. Diego del Pozo de Andrés, Director Provincial de Educación de Segovia, por delegación del Director General de Recursos Humanos de la Consejería de Educación y Cultura, contenida en la orden de dicha Consejería de fecha veintitrés de diciembre de mil novecientos noventa y nueve:</v>
      </c>
      <c r="B9" s="94"/>
      <c r="C9" s="94"/>
      <c r="D9" s="94"/>
      <c r="E9" s="94"/>
      <c r="F9" s="94"/>
      <c r="G9" s="94"/>
      <c r="H9" s="94"/>
      <c r="I9" s="94"/>
      <c r="J9" s="94"/>
      <c r="K9" s="94"/>
    </row>
    <row r="10" spans="1:13" s="42" customFormat="1" ht="45" customHeight="1">
      <c r="A10" s="94" t="str">
        <f>"AUTORIZA, al funcionario D/Dña "&amp;UPPER(Funcionario)&amp;" con D.N.I. "&amp; DNI &amp;" del Cuerpo "&amp; Cuerpo &amp;" Grupo "&amp; Grupo &amp;" con NRP: "&amp;NRP&amp;" y destino en "&amp;Centro_Trabajo&amp;" para realizar el desplazamiento, con vehículo particular ("&amp;Datos_vehiculo&amp;"), o transporte público."</f>
        <v>AUTORIZA, al funcionario D/Dña FUNCIONARIO APELLIDO1 APELLIDO2 con D.N.I. 12345678L del Cuerpo Prof. Religión Grupo P.Laboral con NRP: 1234567890A0597 y destino en CRA de ejemplo para realizar el desplazamiento, con vehículo particular (Marca Modelo Matricula), o transporte público.</v>
      </c>
      <c r="B10" s="94"/>
      <c r="C10" s="94"/>
      <c r="D10" s="94"/>
      <c r="E10" s="94"/>
      <c r="F10" s="94"/>
      <c r="G10" s="94"/>
      <c r="H10" s="94"/>
      <c r="I10" s="94"/>
      <c r="J10" s="94"/>
      <c r="K10" s="94"/>
    </row>
    <row r="11" spans="1:13" s="42" customFormat="1" ht="45" customHeight="1">
      <c r="A11" s="98" t="str">
        <f>"Acreditándosele los gastos de manutención en los días: "&amp;L14</f>
        <v xml:space="preserve">Acreditándosele los gastos de manutención en los días: </v>
      </c>
      <c r="B11" s="98"/>
      <c r="C11" s="98"/>
      <c r="D11" s="98"/>
      <c r="E11" s="98"/>
      <c r="F11" s="98"/>
      <c r="G11" s="98"/>
      <c r="H11" s="98"/>
      <c r="I11" s="98"/>
      <c r="J11" s="98"/>
      <c r="K11" s="98"/>
    </row>
    <row r="12" spans="1:13" s="29" customFormat="1" ht="26.25" customHeight="1">
      <c r="A12" s="30"/>
      <c r="B12" s="81" t="str">
        <f>"Nº cuenta:- Código bancario: "&amp;LEFT(Cuenta_Bancaria,4)&amp;"  Código  sucursal: "&amp;MID(Cuenta_Bancaria,6,4)&amp;"  Código control: "&amp;MID(Cuenta_Bancaria,11,2)&amp;"  Nº de cuenta: "&amp;RIGHT(Cuenta_Bancaria,10)</f>
        <v>Nº cuenta:- Código bancario: 1234  Código  sucursal: 4321  Código control: 12  Nº de cuenta: 1234567890</v>
      </c>
      <c r="C12" s="81"/>
      <c r="D12" s="81"/>
      <c r="E12" s="81"/>
      <c r="F12" s="81"/>
      <c r="G12" s="81"/>
      <c r="H12" s="81"/>
      <c r="I12" s="81"/>
      <c r="J12" s="89" t="str">
        <f>"("&amp;Cuenta_Bancaria&amp;")"</f>
        <v>(1234-4321-12-1234567890)</v>
      </c>
      <c r="K12" s="89"/>
      <c r="L12" s="30"/>
    </row>
    <row r="13" spans="1:13" ht="15">
      <c r="A13" s="100"/>
      <c r="B13" s="100"/>
      <c r="C13" s="100"/>
      <c r="D13" s="100"/>
      <c r="E13" s="100"/>
      <c r="F13" s="100"/>
      <c r="G13" s="100"/>
      <c r="H13" s="100"/>
      <c r="I13" s="100"/>
      <c r="J13" s="100"/>
      <c r="K13" s="100"/>
      <c r="L13" s="12"/>
      <c r="M13" s="12"/>
    </row>
    <row r="14" spans="1:13" ht="21" customHeight="1">
      <c r="A14" s="91" t="s">
        <v>80</v>
      </c>
      <c r="B14" s="91"/>
      <c r="C14" s="91" t="s">
        <v>82</v>
      </c>
      <c r="D14" s="91"/>
      <c r="E14" s="91" t="s">
        <v>76</v>
      </c>
      <c r="F14" s="105" t="s">
        <v>126</v>
      </c>
      <c r="G14" s="104" t="s">
        <v>1</v>
      </c>
      <c r="H14" s="104" t="s">
        <v>2</v>
      </c>
      <c r="I14" s="104" t="s">
        <v>18</v>
      </c>
      <c r="J14" s="104" t="s">
        <v>3</v>
      </c>
      <c r="K14" s="91" t="s">
        <v>4</v>
      </c>
      <c r="L14" s="13" t="str">
        <f>CONCATENATE(L16,L17,L18,L19,L20,L21,L22,L23,L24,L25,L26,L27,L28,L29,L30,L31,L32,L33,L34,L35,L36,L37,L38,L39,L40,L41,L42,L43)</f>
        <v/>
      </c>
      <c r="M14" s="12"/>
    </row>
    <row r="15" spans="1:13" ht="17.25" customHeight="1">
      <c r="A15" s="18" t="s">
        <v>81</v>
      </c>
      <c r="B15" s="18" t="s">
        <v>5</v>
      </c>
      <c r="C15" s="18" t="s">
        <v>81</v>
      </c>
      <c r="D15" s="18" t="s">
        <v>5</v>
      </c>
      <c r="E15" s="91"/>
      <c r="F15" s="106"/>
      <c r="G15" s="104"/>
      <c r="H15" s="104"/>
      <c r="I15" s="104"/>
      <c r="J15" s="104"/>
      <c r="K15" s="91"/>
      <c r="L15" s="12"/>
      <c r="M15" s="12"/>
    </row>
    <row r="16" spans="1:13" ht="23.1" customHeight="1">
      <c r="A16" s="31"/>
      <c r="B16" s="32"/>
      <c r="C16" s="31"/>
      <c r="D16" s="32"/>
      <c r="E16" s="33"/>
      <c r="F16" s="33" t="s">
        <v>131</v>
      </c>
      <c r="G16" s="34" t="str">
        <f t="shared" ref="G16:G43" si="0">IF(ISBLANK(E16),"",Grupo)</f>
        <v/>
      </c>
      <c r="H16" s="34" t="str">
        <f t="shared" ref="H16:H43" si="1">IF(ISBLANK(E16),"",VLOOKUP(E16,RUTAS_KM,3,FALSE))</f>
        <v/>
      </c>
      <c r="I16" s="35" t="str">
        <f t="shared" ref="I16:I43" si="2">IF(ISBLANK(E16),"",H16*Precio_Km)</f>
        <v/>
      </c>
      <c r="J16" s="36"/>
      <c r="K16" s="37" t="str">
        <f>IF(ISBLANK(E16),"",I16+J16)</f>
        <v/>
      </c>
      <c r="L16" s="14" t="str">
        <f>IF(ISBLANK(J16),"",TEXT(A16,"dd-mmm")&amp;", ")</f>
        <v/>
      </c>
      <c r="M16" s="12"/>
    </row>
    <row r="17" spans="1:13" ht="23.1" customHeight="1">
      <c r="A17" s="31"/>
      <c r="B17" s="32"/>
      <c r="C17" s="31"/>
      <c r="D17" s="32"/>
      <c r="E17" s="33"/>
      <c r="F17" s="33"/>
      <c r="G17" s="34" t="str">
        <f t="shared" si="0"/>
        <v/>
      </c>
      <c r="H17" s="34" t="str">
        <f t="shared" si="1"/>
        <v/>
      </c>
      <c r="I17" s="35" t="str">
        <f t="shared" si="2"/>
        <v/>
      </c>
      <c r="J17" s="36"/>
      <c r="K17" s="37" t="str">
        <f>IF(ISBLANK(E17),"",I17+J17)</f>
        <v/>
      </c>
      <c r="L17" s="14" t="str">
        <f t="shared" ref="L17:L43" si="3">IF(ISBLANK(J17),"",TEXT(A17,"dd-mmm")&amp;", ")</f>
        <v/>
      </c>
      <c r="M17" s="12"/>
    </row>
    <row r="18" spans="1:13" ht="23.1" customHeight="1">
      <c r="A18" s="31"/>
      <c r="B18" s="32"/>
      <c r="C18" s="31"/>
      <c r="D18" s="32"/>
      <c r="E18" s="33"/>
      <c r="F18" s="33" t="s">
        <v>131</v>
      </c>
      <c r="G18" s="34" t="str">
        <f t="shared" si="0"/>
        <v/>
      </c>
      <c r="H18" s="34" t="str">
        <f t="shared" si="1"/>
        <v/>
      </c>
      <c r="I18" s="35" t="str">
        <f t="shared" si="2"/>
        <v/>
      </c>
      <c r="J18" s="36"/>
      <c r="K18" s="37" t="str">
        <f t="shared" ref="K18:K43" si="4">IF(ISBLANK(E18),"",I18+J18)</f>
        <v/>
      </c>
      <c r="L18" s="14" t="str">
        <f t="shared" si="3"/>
        <v/>
      </c>
      <c r="M18" s="12"/>
    </row>
    <row r="19" spans="1:13" ht="23.1" customHeight="1">
      <c r="A19" s="31"/>
      <c r="B19" s="32"/>
      <c r="C19" s="31"/>
      <c r="D19" s="32"/>
      <c r="E19" s="33"/>
      <c r="F19" s="33" t="s">
        <v>131</v>
      </c>
      <c r="G19" s="34" t="str">
        <f t="shared" si="0"/>
        <v/>
      </c>
      <c r="H19" s="34" t="str">
        <f t="shared" si="1"/>
        <v/>
      </c>
      <c r="I19" s="35" t="str">
        <f t="shared" si="2"/>
        <v/>
      </c>
      <c r="J19" s="36"/>
      <c r="K19" s="37" t="str">
        <f t="shared" si="4"/>
        <v/>
      </c>
      <c r="L19" s="14" t="str">
        <f t="shared" si="3"/>
        <v/>
      </c>
      <c r="M19" s="12"/>
    </row>
    <row r="20" spans="1:13" ht="23.1" customHeight="1">
      <c r="A20" s="31"/>
      <c r="B20" s="32"/>
      <c r="C20" s="31"/>
      <c r="D20" s="32"/>
      <c r="E20" s="33"/>
      <c r="F20" s="33" t="s">
        <v>131</v>
      </c>
      <c r="G20" s="34" t="str">
        <f t="shared" si="0"/>
        <v/>
      </c>
      <c r="H20" s="34" t="str">
        <f t="shared" si="1"/>
        <v/>
      </c>
      <c r="I20" s="35" t="str">
        <f t="shared" si="2"/>
        <v/>
      </c>
      <c r="J20" s="36"/>
      <c r="K20" s="37" t="str">
        <f t="shared" si="4"/>
        <v/>
      </c>
      <c r="L20" s="14" t="str">
        <f t="shared" si="3"/>
        <v/>
      </c>
      <c r="M20" s="12"/>
    </row>
    <row r="21" spans="1:13" ht="23.1" customHeight="1">
      <c r="A21" s="31"/>
      <c r="B21" s="32"/>
      <c r="C21" s="31"/>
      <c r="D21" s="32"/>
      <c r="E21" s="33"/>
      <c r="F21" s="33" t="s">
        <v>131</v>
      </c>
      <c r="G21" s="34" t="str">
        <f t="shared" si="0"/>
        <v/>
      </c>
      <c r="H21" s="34" t="str">
        <f t="shared" si="1"/>
        <v/>
      </c>
      <c r="I21" s="35" t="str">
        <f t="shared" si="2"/>
        <v/>
      </c>
      <c r="J21" s="36"/>
      <c r="K21" s="37" t="str">
        <f t="shared" si="4"/>
        <v/>
      </c>
      <c r="L21" s="14" t="str">
        <f t="shared" si="3"/>
        <v/>
      </c>
      <c r="M21" s="12"/>
    </row>
    <row r="22" spans="1:13" ht="23.1" customHeight="1">
      <c r="A22" s="31"/>
      <c r="B22" s="32"/>
      <c r="C22" s="31"/>
      <c r="D22" s="32"/>
      <c r="E22" s="33"/>
      <c r="F22" s="33" t="s">
        <v>131</v>
      </c>
      <c r="G22" s="34" t="str">
        <f t="shared" si="0"/>
        <v/>
      </c>
      <c r="H22" s="34" t="str">
        <f t="shared" si="1"/>
        <v/>
      </c>
      <c r="I22" s="35" t="str">
        <f t="shared" si="2"/>
        <v/>
      </c>
      <c r="J22" s="36"/>
      <c r="K22" s="37" t="str">
        <f t="shared" si="4"/>
        <v/>
      </c>
      <c r="L22" s="14" t="str">
        <f t="shared" si="3"/>
        <v/>
      </c>
      <c r="M22" s="12"/>
    </row>
    <row r="23" spans="1:13" ht="23.1" customHeight="1">
      <c r="A23" s="31"/>
      <c r="B23" s="32"/>
      <c r="C23" s="31"/>
      <c r="D23" s="32"/>
      <c r="E23" s="33"/>
      <c r="F23" s="33" t="s">
        <v>131</v>
      </c>
      <c r="G23" s="34" t="str">
        <f t="shared" si="0"/>
        <v/>
      </c>
      <c r="H23" s="34" t="str">
        <f t="shared" si="1"/>
        <v/>
      </c>
      <c r="I23" s="35" t="str">
        <f t="shared" si="2"/>
        <v/>
      </c>
      <c r="J23" s="36"/>
      <c r="K23" s="37" t="str">
        <f t="shared" si="4"/>
        <v/>
      </c>
      <c r="L23" s="14" t="str">
        <f t="shared" si="3"/>
        <v/>
      </c>
      <c r="M23" s="12"/>
    </row>
    <row r="24" spans="1:13" ht="23.1" customHeight="1">
      <c r="A24" s="31"/>
      <c r="B24" s="32"/>
      <c r="C24" s="31"/>
      <c r="D24" s="32"/>
      <c r="E24" s="33"/>
      <c r="F24" s="33" t="s">
        <v>131</v>
      </c>
      <c r="G24" s="34" t="str">
        <f t="shared" si="0"/>
        <v/>
      </c>
      <c r="H24" s="34" t="str">
        <f t="shared" si="1"/>
        <v/>
      </c>
      <c r="I24" s="35" t="str">
        <f t="shared" si="2"/>
        <v/>
      </c>
      <c r="J24" s="36"/>
      <c r="K24" s="37" t="str">
        <f t="shared" si="4"/>
        <v/>
      </c>
      <c r="L24" s="14" t="str">
        <f t="shared" si="3"/>
        <v/>
      </c>
      <c r="M24" s="12"/>
    </row>
    <row r="25" spans="1:13" ht="23.1" customHeight="1">
      <c r="A25" s="31"/>
      <c r="B25" s="32"/>
      <c r="C25" s="31"/>
      <c r="D25" s="32"/>
      <c r="E25" s="33"/>
      <c r="F25" s="33" t="s">
        <v>131</v>
      </c>
      <c r="G25" s="34" t="str">
        <f t="shared" si="0"/>
        <v/>
      </c>
      <c r="H25" s="34" t="str">
        <f t="shared" si="1"/>
        <v/>
      </c>
      <c r="I25" s="35" t="str">
        <f t="shared" si="2"/>
        <v/>
      </c>
      <c r="J25" s="36"/>
      <c r="K25" s="37" t="str">
        <f t="shared" si="4"/>
        <v/>
      </c>
      <c r="L25" s="14" t="str">
        <f t="shared" si="3"/>
        <v/>
      </c>
      <c r="M25" s="12"/>
    </row>
    <row r="26" spans="1:13" ht="23.1" customHeight="1">
      <c r="A26" s="31"/>
      <c r="B26" s="32"/>
      <c r="C26" s="31"/>
      <c r="D26" s="32"/>
      <c r="E26" s="33"/>
      <c r="F26" s="33" t="s">
        <v>131</v>
      </c>
      <c r="G26" s="34" t="str">
        <f t="shared" si="0"/>
        <v/>
      </c>
      <c r="H26" s="34" t="str">
        <f t="shared" si="1"/>
        <v/>
      </c>
      <c r="I26" s="35" t="str">
        <f t="shared" si="2"/>
        <v/>
      </c>
      <c r="J26" s="36"/>
      <c r="K26" s="37" t="str">
        <f t="shared" si="4"/>
        <v/>
      </c>
      <c r="L26" s="14" t="str">
        <f t="shared" si="3"/>
        <v/>
      </c>
      <c r="M26" s="12"/>
    </row>
    <row r="27" spans="1:13" ht="23.1" customHeight="1">
      <c r="A27" s="31"/>
      <c r="B27" s="32"/>
      <c r="C27" s="31"/>
      <c r="D27" s="32"/>
      <c r="E27" s="33"/>
      <c r="F27" s="33" t="s">
        <v>131</v>
      </c>
      <c r="G27" s="34" t="str">
        <f t="shared" si="0"/>
        <v/>
      </c>
      <c r="H27" s="34" t="str">
        <f t="shared" si="1"/>
        <v/>
      </c>
      <c r="I27" s="35" t="str">
        <f t="shared" si="2"/>
        <v/>
      </c>
      <c r="J27" s="36"/>
      <c r="K27" s="37" t="str">
        <f t="shared" si="4"/>
        <v/>
      </c>
      <c r="L27" s="14" t="str">
        <f t="shared" si="3"/>
        <v/>
      </c>
      <c r="M27" s="12"/>
    </row>
    <row r="28" spans="1:13" ht="23.1" customHeight="1">
      <c r="A28" s="31"/>
      <c r="B28" s="32"/>
      <c r="C28" s="31"/>
      <c r="D28" s="32"/>
      <c r="E28" s="33"/>
      <c r="F28" s="33" t="s">
        <v>131</v>
      </c>
      <c r="G28" s="34" t="str">
        <f t="shared" si="0"/>
        <v/>
      </c>
      <c r="H28" s="34" t="str">
        <f t="shared" si="1"/>
        <v/>
      </c>
      <c r="I28" s="35" t="str">
        <f t="shared" si="2"/>
        <v/>
      </c>
      <c r="J28" s="36"/>
      <c r="K28" s="37" t="str">
        <f t="shared" si="4"/>
        <v/>
      </c>
      <c r="L28" s="14" t="str">
        <f t="shared" si="3"/>
        <v/>
      </c>
      <c r="M28" s="12"/>
    </row>
    <row r="29" spans="1:13" ht="23.1" customHeight="1">
      <c r="A29" s="31"/>
      <c r="B29" s="32"/>
      <c r="C29" s="31"/>
      <c r="D29" s="32"/>
      <c r="E29" s="33"/>
      <c r="F29" s="33" t="s">
        <v>131</v>
      </c>
      <c r="G29" s="34" t="str">
        <f t="shared" si="0"/>
        <v/>
      </c>
      <c r="H29" s="34" t="str">
        <f t="shared" si="1"/>
        <v/>
      </c>
      <c r="I29" s="35" t="str">
        <f t="shared" si="2"/>
        <v/>
      </c>
      <c r="J29" s="36"/>
      <c r="K29" s="37" t="str">
        <f t="shared" si="4"/>
        <v/>
      </c>
      <c r="L29" s="14" t="str">
        <f t="shared" si="3"/>
        <v/>
      </c>
      <c r="M29" s="12"/>
    </row>
    <row r="30" spans="1:13" ht="23.1" customHeight="1">
      <c r="A30" s="31"/>
      <c r="B30" s="32"/>
      <c r="C30" s="31"/>
      <c r="D30" s="32"/>
      <c r="E30" s="33"/>
      <c r="F30" s="33" t="s">
        <v>131</v>
      </c>
      <c r="G30" s="34" t="str">
        <f t="shared" si="0"/>
        <v/>
      </c>
      <c r="H30" s="34" t="str">
        <f t="shared" si="1"/>
        <v/>
      </c>
      <c r="I30" s="35" t="str">
        <f t="shared" si="2"/>
        <v/>
      </c>
      <c r="J30" s="36"/>
      <c r="K30" s="37" t="str">
        <f t="shared" si="4"/>
        <v/>
      </c>
      <c r="L30" s="14" t="str">
        <f t="shared" si="3"/>
        <v/>
      </c>
      <c r="M30" s="12"/>
    </row>
    <row r="31" spans="1:13" ht="23.1" customHeight="1">
      <c r="A31" s="31"/>
      <c r="B31" s="32"/>
      <c r="C31" s="31"/>
      <c r="D31" s="32"/>
      <c r="E31" s="33"/>
      <c r="F31" s="33" t="s">
        <v>131</v>
      </c>
      <c r="G31" s="34" t="str">
        <f t="shared" si="0"/>
        <v/>
      </c>
      <c r="H31" s="34" t="str">
        <f t="shared" si="1"/>
        <v/>
      </c>
      <c r="I31" s="35" t="str">
        <f t="shared" si="2"/>
        <v/>
      </c>
      <c r="J31" s="36"/>
      <c r="K31" s="37" t="str">
        <f t="shared" si="4"/>
        <v/>
      </c>
      <c r="L31" s="14" t="str">
        <f t="shared" si="3"/>
        <v/>
      </c>
      <c r="M31" s="12"/>
    </row>
    <row r="32" spans="1:13" ht="23.1" customHeight="1">
      <c r="A32" s="31"/>
      <c r="B32" s="32"/>
      <c r="C32" s="31"/>
      <c r="D32" s="32"/>
      <c r="E32" s="33"/>
      <c r="F32" s="33" t="s">
        <v>131</v>
      </c>
      <c r="G32" s="34" t="str">
        <f t="shared" si="0"/>
        <v/>
      </c>
      <c r="H32" s="34" t="str">
        <f t="shared" si="1"/>
        <v/>
      </c>
      <c r="I32" s="35" t="str">
        <f t="shared" si="2"/>
        <v/>
      </c>
      <c r="J32" s="36"/>
      <c r="K32" s="37" t="str">
        <f t="shared" si="4"/>
        <v/>
      </c>
      <c r="L32" s="14" t="str">
        <f t="shared" si="3"/>
        <v/>
      </c>
      <c r="M32" s="12"/>
    </row>
    <row r="33" spans="1:13" ht="23.1" customHeight="1">
      <c r="A33" s="31"/>
      <c r="B33" s="32"/>
      <c r="C33" s="31"/>
      <c r="D33" s="32"/>
      <c r="E33" s="33"/>
      <c r="F33" s="33" t="s">
        <v>131</v>
      </c>
      <c r="G33" s="34" t="str">
        <f t="shared" si="0"/>
        <v/>
      </c>
      <c r="H33" s="34" t="str">
        <f t="shared" si="1"/>
        <v/>
      </c>
      <c r="I33" s="35" t="str">
        <f t="shared" si="2"/>
        <v/>
      </c>
      <c r="J33" s="36"/>
      <c r="K33" s="37" t="str">
        <f t="shared" si="4"/>
        <v/>
      </c>
      <c r="L33" s="14" t="str">
        <f t="shared" si="3"/>
        <v/>
      </c>
      <c r="M33" s="12"/>
    </row>
    <row r="34" spans="1:13" ht="23.1" customHeight="1">
      <c r="A34" s="31"/>
      <c r="B34" s="32"/>
      <c r="C34" s="31"/>
      <c r="D34" s="32"/>
      <c r="E34" s="33"/>
      <c r="F34" s="33" t="s">
        <v>131</v>
      </c>
      <c r="G34" s="34" t="str">
        <f t="shared" si="0"/>
        <v/>
      </c>
      <c r="H34" s="34" t="str">
        <f t="shared" si="1"/>
        <v/>
      </c>
      <c r="I34" s="35" t="str">
        <f t="shared" si="2"/>
        <v/>
      </c>
      <c r="J34" s="36"/>
      <c r="K34" s="37" t="str">
        <f t="shared" si="4"/>
        <v/>
      </c>
      <c r="L34" s="14" t="str">
        <f t="shared" si="3"/>
        <v/>
      </c>
      <c r="M34" s="12"/>
    </row>
    <row r="35" spans="1:13" ht="23.1" customHeight="1">
      <c r="A35" s="31"/>
      <c r="B35" s="32"/>
      <c r="C35" s="31"/>
      <c r="D35" s="32"/>
      <c r="E35" s="33"/>
      <c r="F35" s="33" t="s">
        <v>131</v>
      </c>
      <c r="G35" s="34" t="str">
        <f t="shared" si="0"/>
        <v/>
      </c>
      <c r="H35" s="34" t="str">
        <f t="shared" si="1"/>
        <v/>
      </c>
      <c r="I35" s="35" t="str">
        <f t="shared" si="2"/>
        <v/>
      </c>
      <c r="J35" s="36"/>
      <c r="K35" s="37" t="str">
        <f t="shared" si="4"/>
        <v/>
      </c>
      <c r="L35" s="14" t="str">
        <f t="shared" si="3"/>
        <v/>
      </c>
      <c r="M35" s="12"/>
    </row>
    <row r="36" spans="1:13" ht="23.1" customHeight="1">
      <c r="A36" s="31"/>
      <c r="B36" s="32"/>
      <c r="C36" s="31"/>
      <c r="D36" s="32"/>
      <c r="E36" s="33"/>
      <c r="F36" s="33" t="s">
        <v>131</v>
      </c>
      <c r="G36" s="34" t="str">
        <f t="shared" si="0"/>
        <v/>
      </c>
      <c r="H36" s="34" t="str">
        <f t="shared" si="1"/>
        <v/>
      </c>
      <c r="I36" s="35" t="str">
        <f t="shared" si="2"/>
        <v/>
      </c>
      <c r="J36" s="36"/>
      <c r="K36" s="37" t="str">
        <f t="shared" si="4"/>
        <v/>
      </c>
      <c r="L36" s="14" t="str">
        <f t="shared" si="3"/>
        <v/>
      </c>
      <c r="M36" s="12"/>
    </row>
    <row r="37" spans="1:13" ht="23.1" customHeight="1">
      <c r="A37" s="31"/>
      <c r="B37" s="32"/>
      <c r="C37" s="31"/>
      <c r="D37" s="32"/>
      <c r="E37" s="33"/>
      <c r="F37" s="33" t="s">
        <v>131</v>
      </c>
      <c r="G37" s="34" t="str">
        <f t="shared" si="0"/>
        <v/>
      </c>
      <c r="H37" s="34" t="str">
        <f t="shared" si="1"/>
        <v/>
      </c>
      <c r="I37" s="35" t="str">
        <f t="shared" si="2"/>
        <v/>
      </c>
      <c r="J37" s="36"/>
      <c r="K37" s="37" t="str">
        <f t="shared" si="4"/>
        <v/>
      </c>
      <c r="L37" s="14" t="str">
        <f t="shared" si="3"/>
        <v/>
      </c>
      <c r="M37" s="12"/>
    </row>
    <row r="38" spans="1:13" ht="23.1" customHeight="1">
      <c r="A38" s="31"/>
      <c r="B38" s="32"/>
      <c r="C38" s="31"/>
      <c r="D38" s="32"/>
      <c r="E38" s="33"/>
      <c r="F38" s="33" t="s">
        <v>131</v>
      </c>
      <c r="G38" s="34" t="str">
        <f t="shared" si="0"/>
        <v/>
      </c>
      <c r="H38" s="34" t="str">
        <f t="shared" si="1"/>
        <v/>
      </c>
      <c r="I38" s="35" t="str">
        <f t="shared" si="2"/>
        <v/>
      </c>
      <c r="J38" s="36"/>
      <c r="K38" s="37" t="str">
        <f t="shared" si="4"/>
        <v/>
      </c>
      <c r="L38" s="14" t="str">
        <f t="shared" si="3"/>
        <v/>
      </c>
      <c r="M38" s="12"/>
    </row>
    <row r="39" spans="1:13" ht="23.1" customHeight="1">
      <c r="A39" s="31"/>
      <c r="B39" s="32"/>
      <c r="C39" s="31"/>
      <c r="D39" s="32"/>
      <c r="E39" s="33"/>
      <c r="F39" s="33" t="s">
        <v>131</v>
      </c>
      <c r="G39" s="34" t="str">
        <f t="shared" si="0"/>
        <v/>
      </c>
      <c r="H39" s="34" t="str">
        <f t="shared" si="1"/>
        <v/>
      </c>
      <c r="I39" s="35" t="str">
        <f t="shared" si="2"/>
        <v/>
      </c>
      <c r="J39" s="36"/>
      <c r="K39" s="37" t="str">
        <f t="shared" si="4"/>
        <v/>
      </c>
      <c r="L39" s="14" t="str">
        <f t="shared" si="3"/>
        <v/>
      </c>
      <c r="M39" s="12"/>
    </row>
    <row r="40" spans="1:13" ht="23.1" customHeight="1">
      <c r="A40" s="31"/>
      <c r="B40" s="32"/>
      <c r="C40" s="31"/>
      <c r="D40" s="32"/>
      <c r="E40" s="33"/>
      <c r="F40" s="33" t="s">
        <v>131</v>
      </c>
      <c r="G40" s="34" t="str">
        <f t="shared" si="0"/>
        <v/>
      </c>
      <c r="H40" s="34" t="str">
        <f t="shared" si="1"/>
        <v/>
      </c>
      <c r="I40" s="35" t="str">
        <f t="shared" si="2"/>
        <v/>
      </c>
      <c r="J40" s="36"/>
      <c r="K40" s="37" t="str">
        <f t="shared" si="4"/>
        <v/>
      </c>
      <c r="L40" s="14" t="str">
        <f t="shared" si="3"/>
        <v/>
      </c>
      <c r="M40" s="12"/>
    </row>
    <row r="41" spans="1:13" ht="23.1" customHeight="1">
      <c r="A41" s="31"/>
      <c r="B41" s="32"/>
      <c r="C41" s="31"/>
      <c r="D41" s="32"/>
      <c r="E41" s="33"/>
      <c r="F41" s="33" t="s">
        <v>131</v>
      </c>
      <c r="G41" s="34" t="str">
        <f t="shared" si="0"/>
        <v/>
      </c>
      <c r="H41" s="34" t="str">
        <f t="shared" si="1"/>
        <v/>
      </c>
      <c r="I41" s="35" t="str">
        <f t="shared" si="2"/>
        <v/>
      </c>
      <c r="J41" s="36"/>
      <c r="K41" s="37" t="str">
        <f t="shared" si="4"/>
        <v/>
      </c>
      <c r="L41" s="14" t="str">
        <f t="shared" si="3"/>
        <v/>
      </c>
      <c r="M41" s="12"/>
    </row>
    <row r="42" spans="1:13" ht="23.1" customHeight="1">
      <c r="A42" s="31"/>
      <c r="B42" s="32"/>
      <c r="C42" s="31"/>
      <c r="D42" s="32"/>
      <c r="E42" s="33"/>
      <c r="F42" s="33" t="s">
        <v>131</v>
      </c>
      <c r="G42" s="34" t="str">
        <f t="shared" si="0"/>
        <v/>
      </c>
      <c r="H42" s="34" t="str">
        <f t="shared" si="1"/>
        <v/>
      </c>
      <c r="I42" s="35" t="str">
        <f t="shared" si="2"/>
        <v/>
      </c>
      <c r="J42" s="36"/>
      <c r="K42" s="37" t="str">
        <f t="shared" si="4"/>
        <v/>
      </c>
      <c r="L42" s="14" t="str">
        <f t="shared" si="3"/>
        <v/>
      </c>
      <c r="M42" s="12"/>
    </row>
    <row r="43" spans="1:13" ht="23.1" customHeight="1">
      <c r="A43" s="31"/>
      <c r="B43" s="32"/>
      <c r="C43" s="31"/>
      <c r="D43" s="32"/>
      <c r="E43" s="33"/>
      <c r="F43" s="33" t="s">
        <v>131</v>
      </c>
      <c r="G43" s="34" t="str">
        <f t="shared" si="0"/>
        <v/>
      </c>
      <c r="H43" s="34" t="str">
        <f t="shared" si="1"/>
        <v/>
      </c>
      <c r="I43" s="35" t="str">
        <f t="shared" si="2"/>
        <v/>
      </c>
      <c r="J43" s="36"/>
      <c r="K43" s="37" t="str">
        <f t="shared" si="4"/>
        <v/>
      </c>
      <c r="L43" s="14" t="str">
        <f t="shared" si="3"/>
        <v/>
      </c>
      <c r="M43" s="12"/>
    </row>
    <row r="44" spans="1:13" ht="24.75" customHeight="1">
      <c r="A44" s="99" t="s">
        <v>10</v>
      </c>
      <c r="B44" s="99"/>
      <c r="C44" s="99"/>
      <c r="D44" s="99"/>
      <c r="E44" s="99"/>
      <c r="F44" s="75">
        <f>SUMIF(F16:F43,"&lt;&gt;R",H16:H43)</f>
        <v>0</v>
      </c>
      <c r="G44" s="38"/>
      <c r="H44" s="39">
        <f>SUM(H16:H43)</f>
        <v>0</v>
      </c>
      <c r="I44" s="40">
        <f>SUM(I16:I43)</f>
        <v>0</v>
      </c>
      <c r="J44" s="40">
        <f>SUM(J16:J43)</f>
        <v>0</v>
      </c>
      <c r="K44" s="40">
        <f>SUM(K16:K43)</f>
        <v>0</v>
      </c>
      <c r="L44" s="12"/>
      <c r="M44" s="12"/>
    </row>
    <row r="45" spans="1:13" s="24" customFormat="1" ht="9.9499999999999993" customHeight="1">
      <c r="A45" s="103"/>
      <c r="B45" s="103"/>
      <c r="C45" s="103"/>
      <c r="D45" s="103"/>
      <c r="E45" s="103"/>
      <c r="F45" s="103"/>
      <c r="G45" s="103"/>
      <c r="H45" s="103"/>
      <c r="I45" s="103"/>
      <c r="J45" s="103"/>
      <c r="K45" s="103"/>
    </row>
    <row r="46" spans="1:13" s="24" customFormat="1" ht="20.100000000000001" customHeight="1">
      <c r="A46" s="102" t="str">
        <f>Provincia</f>
        <v>Segovia</v>
      </c>
      <c r="B46" s="102"/>
      <c r="C46" s="102"/>
      <c r="D46" s="102"/>
      <c r="E46" s="102"/>
      <c r="F46" s="102"/>
      <c r="G46" s="102"/>
      <c r="H46" s="102"/>
      <c r="I46" s="101">
        <v>45901</v>
      </c>
      <c r="J46" s="101"/>
      <c r="K46" s="101"/>
    </row>
    <row r="47" spans="1:13" s="24" customFormat="1" ht="20.100000000000001" customHeight="1">
      <c r="A47" s="92"/>
      <c r="B47" s="92"/>
      <c r="C47" s="92"/>
      <c r="D47" s="92"/>
      <c r="E47" s="92"/>
      <c r="F47" s="70"/>
      <c r="G47" s="84" t="s">
        <v>14</v>
      </c>
      <c r="H47" s="84"/>
      <c r="I47" s="84"/>
      <c r="J47" s="84"/>
      <c r="K47" s="84"/>
    </row>
    <row r="48" spans="1:13" s="24" customFormat="1" ht="99" customHeight="1">
      <c r="A48" s="82"/>
      <c r="B48" s="82"/>
      <c r="C48" s="82"/>
      <c r="D48" s="82"/>
      <c r="E48" s="82"/>
      <c r="F48" s="82"/>
      <c r="G48" s="82"/>
      <c r="H48" s="82"/>
      <c r="I48" s="82"/>
      <c r="J48" s="82"/>
      <c r="K48" s="82"/>
    </row>
    <row r="49" spans="1:13" ht="23.25">
      <c r="A49" s="95" t="s">
        <v>6</v>
      </c>
      <c r="B49" s="95"/>
      <c r="C49" s="95"/>
      <c r="D49" s="95"/>
      <c r="E49" s="95"/>
      <c r="F49" s="95"/>
      <c r="G49" s="95"/>
      <c r="H49" s="95"/>
      <c r="I49" s="95"/>
      <c r="J49" s="95"/>
      <c r="K49" s="95"/>
    </row>
    <row r="50" spans="1:13" ht="18.75">
      <c r="A50" s="87"/>
      <c r="B50" s="87"/>
      <c r="C50" s="87"/>
      <c r="D50" s="87"/>
      <c r="E50" s="87"/>
      <c r="F50" s="87"/>
      <c r="G50" s="87"/>
      <c r="H50" s="87"/>
      <c r="I50" s="87"/>
      <c r="J50" s="87"/>
      <c r="K50" s="87"/>
    </row>
    <row r="51" spans="1:13" ht="39.950000000000003" customHeight="1">
      <c r="A51" s="82" t="str">
        <f>Nom_Firma_Realizacion&amp;" "&amp;Cargo_Firma_Realizacion&amp; " del "&amp;Centro_Trabajo&amp;" CERTIFICA: Que los servicios a que se refiere la orden anterior han sido realizados de conformidad con lo arriba indicado."</f>
        <v>Nombre del cargo Director del CRA de ejemplo CERTIFICA: Que los servicios a que se refiere la orden anterior han sido realizados de conformidad con lo arriba indicado.</v>
      </c>
      <c r="B51" s="82"/>
      <c r="C51" s="82"/>
      <c r="D51" s="82"/>
      <c r="E51" s="82"/>
      <c r="F51" s="82"/>
      <c r="G51" s="82"/>
      <c r="H51" s="82"/>
      <c r="I51" s="82"/>
      <c r="J51" s="82"/>
      <c r="K51" s="82"/>
    </row>
    <row r="52" spans="1:13" ht="20.100000000000001" customHeight="1">
      <c r="A52" s="102" t="str">
        <f>Localidad_Centro</f>
        <v>Villa de ejemplo</v>
      </c>
      <c r="B52" s="102"/>
      <c r="C52" s="102"/>
      <c r="D52" s="102"/>
      <c r="E52" s="102"/>
      <c r="F52" s="102"/>
      <c r="G52" s="102"/>
      <c r="H52" s="102"/>
      <c r="I52" s="101">
        <v>45930</v>
      </c>
      <c r="J52" s="101"/>
      <c r="K52" s="101"/>
      <c r="L52" s="12"/>
      <c r="M52" s="12"/>
    </row>
    <row r="53" spans="1:13" ht="20.100000000000001" customHeight="1">
      <c r="A53" s="92"/>
      <c r="B53" s="92"/>
      <c r="C53" s="92"/>
      <c r="D53" s="92"/>
      <c r="E53" s="92"/>
      <c r="F53" s="70"/>
      <c r="G53" s="84" t="str">
        <f>IF(OR(Cargo_Firma_Realizacion="Director", Cargo_Firma_Realizacion="Secretario",Cargo_Firma_Realizacion="Jefe de Estudios",Cargo_Firma_Realizacion="Inspector"),"El ","La ")&amp;Cargo_Firma_Realizacion&amp;" del Centro"</f>
        <v>El Director del Centro</v>
      </c>
      <c r="H53" s="84"/>
      <c r="I53" s="84"/>
      <c r="J53" s="84"/>
      <c r="K53" s="84"/>
      <c r="L53" s="12"/>
      <c r="M53" s="12"/>
    </row>
    <row r="54" spans="1:13" ht="99" customHeight="1">
      <c r="A54" s="82"/>
      <c r="B54" s="82"/>
      <c r="C54" s="82"/>
      <c r="D54" s="82"/>
      <c r="E54" s="82"/>
      <c r="F54" s="82"/>
      <c r="G54" s="82"/>
      <c r="H54" s="82"/>
      <c r="I54" s="82"/>
      <c r="J54" s="82"/>
      <c r="K54" s="82"/>
    </row>
    <row r="55" spans="1:13" ht="23.25">
      <c r="A55" s="83" t="s">
        <v>7</v>
      </c>
      <c r="B55" s="83"/>
      <c r="C55" s="83"/>
      <c r="D55" s="83"/>
      <c r="E55" s="83"/>
      <c r="F55" s="83"/>
      <c r="G55" s="83"/>
      <c r="H55" s="83"/>
      <c r="I55" s="83"/>
      <c r="J55" s="83"/>
      <c r="K55" s="83"/>
    </row>
    <row r="56" spans="1:13" ht="9.9499999999999993" customHeight="1">
      <c r="A56" s="85"/>
      <c r="B56" s="85"/>
      <c r="C56" s="85"/>
      <c r="D56" s="85"/>
      <c r="E56" s="85"/>
      <c r="F56" s="85"/>
      <c r="G56" s="85"/>
      <c r="H56" s="85"/>
      <c r="I56" s="85"/>
      <c r="J56" s="85"/>
      <c r="K56" s="85"/>
    </row>
    <row r="57" spans="1:13" ht="39.950000000000003" customHeight="1">
      <c r="A57" s="82" t="str">
        <f>"CUENTA que rinde "&amp;Director_Provincial&amp;" de las Dietas y Gastos de Locomoción y Traslado devengados con motivo de la realización de las Comisiones de Servicio que anteceden:"</f>
        <v>CUENTA que rinde D. Diego del Pozo de Andrés de las Dietas y Gastos de Locomoción y Traslado devengados con motivo de la realización de las Comisiones de Servicio que anteceden:</v>
      </c>
      <c r="B57" s="82"/>
      <c r="C57" s="82"/>
      <c r="D57" s="82"/>
      <c r="E57" s="82"/>
      <c r="F57" s="82"/>
      <c r="G57" s="82"/>
      <c r="H57" s="82"/>
      <c r="I57" s="82"/>
      <c r="J57" s="82"/>
      <c r="K57" s="82"/>
    </row>
    <row r="58" spans="1:13" ht="30.75" customHeight="1">
      <c r="A58" s="86" t="s">
        <v>8</v>
      </c>
      <c r="B58" s="86"/>
      <c r="C58" s="86"/>
      <c r="D58" s="86"/>
      <c r="E58" s="86"/>
      <c r="F58" s="86"/>
      <c r="G58" s="86"/>
      <c r="H58" s="86"/>
      <c r="I58" s="86"/>
      <c r="J58" s="86"/>
      <c r="K58" s="86"/>
    </row>
    <row r="59" spans="1:13" ht="18" customHeight="1">
      <c r="A59" s="20" t="str">
        <f>"Por  "&amp;COUNT(J16:J43)&amp;IF(COUNT(J16:J43)=1,"  dieta", "  dietas")&amp; " de manutención."</f>
        <v>Por  0  dietas de manutención.</v>
      </c>
      <c r="B59" s="20"/>
      <c r="C59" s="20"/>
      <c r="D59" s="21">
        <f>J44</f>
        <v>0</v>
      </c>
      <c r="E59" s="20" t="s">
        <v>71</v>
      </c>
      <c r="F59" s="20"/>
      <c r="G59" s="88" t="s">
        <v>73</v>
      </c>
      <c r="H59" s="88"/>
      <c r="I59" s="88"/>
      <c r="J59" s="88"/>
      <c r="K59" s="88"/>
    </row>
    <row r="60" spans="1:13" ht="24.95" customHeight="1">
      <c r="A60" s="86" t="s">
        <v>9</v>
      </c>
      <c r="B60" s="86"/>
      <c r="C60" s="86"/>
      <c r="D60" s="86"/>
      <c r="E60" s="86"/>
      <c r="F60" s="86"/>
      <c r="G60" s="86"/>
      <c r="H60" s="86"/>
      <c r="I60" s="86"/>
      <c r="J60" s="86"/>
      <c r="K60" s="86"/>
    </row>
    <row r="61" spans="1:13" ht="18" customHeight="1">
      <c r="A61" s="22" t="s">
        <v>17</v>
      </c>
      <c r="B61" s="19">
        <f>H44</f>
        <v>0</v>
      </c>
      <c r="C61" s="22" t="str">
        <f>"kms. a "&amp;Precio_Km&amp;" € "</f>
        <v xml:space="preserve">kms. a 0,26 € </v>
      </c>
      <c r="D61" s="21">
        <f>I44</f>
        <v>0</v>
      </c>
      <c r="E61" s="20" t="s">
        <v>71</v>
      </c>
      <c r="F61" s="20"/>
      <c r="G61" s="22"/>
      <c r="H61" s="22"/>
      <c r="I61" s="22"/>
      <c r="J61" s="22"/>
      <c r="K61" s="22"/>
    </row>
    <row r="62" spans="1:13" ht="18" customHeight="1">
      <c r="A62" s="93" t="s">
        <v>69</v>
      </c>
      <c r="B62" s="93"/>
      <c r="C62" s="93"/>
      <c r="D62" s="79"/>
      <c r="E62" s="20" t="s">
        <v>71</v>
      </c>
      <c r="F62" s="20"/>
      <c r="G62" s="22"/>
      <c r="H62" s="22"/>
      <c r="I62" s="22"/>
      <c r="J62" s="22"/>
      <c r="K62" s="22"/>
    </row>
    <row r="63" spans="1:13" ht="18">
      <c r="A63" s="90" t="s">
        <v>70</v>
      </c>
      <c r="B63" s="90"/>
      <c r="C63" s="90"/>
      <c r="D63" s="21">
        <f>ROUND(D59+D61+D62,2)</f>
        <v>0</v>
      </c>
      <c r="E63" s="22" t="s">
        <v>71</v>
      </c>
      <c r="F63" s="22"/>
      <c r="G63" s="22"/>
      <c r="H63" s="22"/>
      <c r="I63" s="22"/>
      <c r="J63" s="22"/>
      <c r="K63" s="22"/>
    </row>
    <row r="64" spans="1:13" ht="16.5" customHeight="1">
      <c r="A64" s="23"/>
      <c r="B64" s="23"/>
      <c r="C64" s="23"/>
      <c r="D64" s="23"/>
      <c r="E64" s="22"/>
      <c r="F64" s="22"/>
      <c r="G64" s="22"/>
      <c r="H64" s="22"/>
      <c r="I64" s="22"/>
      <c r="J64" s="22"/>
      <c r="K64" s="22"/>
    </row>
    <row r="65" spans="1:11" ht="18.75" customHeight="1">
      <c r="A65" s="22"/>
      <c r="B65" s="22"/>
      <c r="C65" s="22"/>
      <c r="D65" s="22" t="s">
        <v>75</v>
      </c>
      <c r="E65" s="80" t="str">
        <f>"TOTAL "&amp;D63&amp;" €        "&amp;UPPER(Funcionario)</f>
        <v>TOTAL 0 €        FUNCIONARIO APELLIDO1 APELLIDO2</v>
      </c>
      <c r="F65" s="80"/>
      <c r="G65" s="80"/>
      <c r="H65" s="80"/>
      <c r="I65" s="80"/>
      <c r="J65" s="80"/>
      <c r="K65" s="80"/>
    </row>
    <row r="66" spans="1:11" ht="15.75" customHeight="1">
      <c r="A66" s="109"/>
      <c r="B66" s="109"/>
      <c r="C66" s="109"/>
      <c r="D66" s="109"/>
      <c r="E66" s="109"/>
      <c r="F66" s="109"/>
      <c r="G66" s="109"/>
      <c r="H66" s="109"/>
      <c r="I66" s="109"/>
      <c r="J66" s="109"/>
      <c r="K66" s="109"/>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row r="71" spans="1:11">
      <c r="A71"/>
      <c r="B71"/>
      <c r="C71"/>
      <c r="D71"/>
      <c r="E71"/>
      <c r="F71"/>
      <c r="G71"/>
      <c r="H71"/>
      <c r="I71"/>
      <c r="J71"/>
      <c r="K71"/>
    </row>
    <row r="72" spans="1:11" ht="23.25">
      <c r="A72" s="41" t="s">
        <v>94</v>
      </c>
      <c r="B72"/>
      <c r="C72"/>
      <c r="D72"/>
      <c r="E72"/>
      <c r="F72"/>
      <c r="G72"/>
      <c r="H72"/>
      <c r="I72"/>
      <c r="J72"/>
      <c r="K72"/>
    </row>
    <row r="73" spans="1:11">
      <c r="A73" s="4"/>
      <c r="B73" s="5" t="s">
        <v>15</v>
      </c>
      <c r="C73" s="107" t="s">
        <v>16</v>
      </c>
      <c r="D73" s="107"/>
      <c r="E73"/>
      <c r="F73"/>
      <c r="G73"/>
      <c r="H73"/>
      <c r="I73"/>
      <c r="J73"/>
      <c r="K73"/>
    </row>
    <row r="74" spans="1:11">
      <c r="A74" s="4"/>
      <c r="B74" s="5" t="s">
        <v>63</v>
      </c>
      <c r="C74" s="110" t="s">
        <v>134</v>
      </c>
      <c r="D74" s="110"/>
      <c r="E74"/>
      <c r="F74"/>
      <c r="G74"/>
      <c r="H74"/>
      <c r="I74"/>
      <c r="J74"/>
      <c r="K74"/>
    </row>
    <row r="75" spans="1:11">
      <c r="A75" s="4"/>
      <c r="B75" s="5" t="s">
        <v>64</v>
      </c>
      <c r="C75" s="107" t="s">
        <v>123</v>
      </c>
      <c r="D75" s="107"/>
      <c r="E75"/>
      <c r="F75"/>
      <c r="G75"/>
      <c r="H75"/>
      <c r="I75"/>
      <c r="J75"/>
      <c r="K75"/>
    </row>
    <row r="76" spans="1:11">
      <c r="A76" s="4"/>
      <c r="B76" s="5" t="s">
        <v>65</v>
      </c>
      <c r="C76" s="107" t="s">
        <v>124</v>
      </c>
      <c r="D76" s="107"/>
      <c r="E76"/>
      <c r="F76"/>
      <c r="G76"/>
      <c r="H76"/>
      <c r="I76"/>
      <c r="J76"/>
      <c r="K76"/>
    </row>
    <row r="77" spans="1:11">
      <c r="A77" s="4"/>
      <c r="B77" s="5" t="s">
        <v>77</v>
      </c>
      <c r="C77" s="107" t="s">
        <v>79</v>
      </c>
      <c r="D77" s="107"/>
      <c r="E77"/>
      <c r="F77"/>
      <c r="G77"/>
      <c r="H77"/>
      <c r="I77"/>
      <c r="J77"/>
      <c r="K77"/>
    </row>
    <row r="78" spans="1:11">
      <c r="A78" s="4"/>
      <c r="B78" s="5" t="s">
        <v>78</v>
      </c>
      <c r="C78" s="107" t="s">
        <v>125</v>
      </c>
      <c r="D78" s="107"/>
      <c r="E78"/>
      <c r="F78"/>
      <c r="G78"/>
      <c r="H78"/>
      <c r="I78"/>
      <c r="J78"/>
      <c r="K78"/>
    </row>
    <row r="79" spans="1:11">
      <c r="A79" s="4"/>
      <c r="B79" s="5" t="s">
        <v>66</v>
      </c>
      <c r="C79" s="108">
        <v>0.26</v>
      </c>
      <c r="D79" s="108"/>
      <c r="E79"/>
      <c r="F79"/>
      <c r="G79"/>
      <c r="H79"/>
      <c r="I79"/>
      <c r="J79"/>
      <c r="K79"/>
    </row>
    <row r="80" spans="1:11">
      <c r="A80" s="76"/>
      <c r="B80" s="77"/>
      <c r="C80" s="78"/>
      <c r="D80" s="78"/>
      <c r="E80"/>
      <c r="F80"/>
      <c r="G80"/>
      <c r="H80"/>
      <c r="I80"/>
      <c r="J80"/>
      <c r="K80"/>
    </row>
    <row r="81" spans="1:11">
      <c r="A81"/>
      <c r="B81"/>
      <c r="C81"/>
      <c r="D81"/>
      <c r="E81" s="3" t="s">
        <v>21</v>
      </c>
      <c r="F81" s="3"/>
      <c r="G81" s="3" t="s">
        <v>22</v>
      </c>
      <c r="H81"/>
      <c r="I81"/>
      <c r="J81"/>
      <c r="K81"/>
    </row>
    <row r="82" spans="1:11">
      <c r="A82" s="5" t="s">
        <v>20</v>
      </c>
      <c r="B82" s="8" t="s">
        <v>136</v>
      </c>
      <c r="C82"/>
      <c r="D82" s="5" t="s">
        <v>19</v>
      </c>
      <c r="E82" s="15" t="s">
        <v>90</v>
      </c>
      <c r="F82" s="15"/>
      <c r="G82" s="15">
        <v>220</v>
      </c>
      <c r="H82"/>
      <c r="I82"/>
      <c r="J82"/>
      <c r="K82"/>
    </row>
    <row r="83" spans="1:11">
      <c r="A83"/>
      <c r="B83" s="8" t="s">
        <v>137</v>
      </c>
      <c r="C83"/>
      <c r="D83"/>
      <c r="E83" s="15" t="s">
        <v>92</v>
      </c>
      <c r="F83" s="15"/>
      <c r="G83" s="15">
        <v>120</v>
      </c>
      <c r="H83"/>
      <c r="I83"/>
      <c r="J83"/>
      <c r="K83"/>
    </row>
    <row r="84" spans="1:11">
      <c r="A84"/>
      <c r="B84" s="2" t="s">
        <v>138</v>
      </c>
      <c r="C84"/>
      <c r="D84"/>
      <c r="E84" s="15" t="s">
        <v>91</v>
      </c>
      <c r="F84" s="15"/>
      <c r="G84" s="15">
        <v>120</v>
      </c>
      <c r="H84"/>
      <c r="I84"/>
      <c r="J84"/>
      <c r="K84"/>
    </row>
    <row r="85" spans="1:11">
      <c r="A85"/>
      <c r="B85" s="2" t="s">
        <v>139</v>
      </c>
      <c r="C85"/>
      <c r="D85"/>
      <c r="E85" s="15" t="s">
        <v>93</v>
      </c>
      <c r="F85" s="15"/>
      <c r="G85" s="15">
        <v>999</v>
      </c>
      <c r="H85"/>
      <c r="I85"/>
      <c r="J85"/>
      <c r="K85"/>
    </row>
    <row r="86" spans="1:11">
      <c r="A86"/>
      <c r="B86" s="2" t="s">
        <v>74</v>
      </c>
      <c r="C86"/>
      <c r="D86"/>
      <c r="E86" s="15" t="s">
        <v>132</v>
      </c>
      <c r="F86" s="15"/>
      <c r="G86" s="15">
        <v>25</v>
      </c>
      <c r="H86"/>
      <c r="I86"/>
      <c r="J86"/>
      <c r="K86"/>
    </row>
    <row r="87" spans="1:11">
      <c r="A87"/>
      <c r="B87" s="2"/>
      <c r="C87"/>
      <c r="D87"/>
      <c r="E87" s="15"/>
      <c r="F87" s="15"/>
      <c r="G87" s="15"/>
      <c r="H87"/>
      <c r="I87"/>
      <c r="J87"/>
      <c r="K87"/>
    </row>
    <row r="88" spans="1:11">
      <c r="A88"/>
      <c r="B88"/>
      <c r="C88"/>
      <c r="D88"/>
      <c r="E88" s="15"/>
      <c r="F88" s="15"/>
      <c r="G88" s="15"/>
      <c r="H88"/>
      <c r="I88"/>
      <c r="J88"/>
      <c r="K88"/>
    </row>
    <row r="89" spans="1:11">
      <c r="A89" s="5" t="s">
        <v>8</v>
      </c>
      <c r="B89" s="6">
        <v>18.7</v>
      </c>
      <c r="C89"/>
      <c r="D89"/>
      <c r="E89" s="15"/>
      <c r="F89" s="15"/>
      <c r="G89" s="15"/>
      <c r="H89"/>
      <c r="I89"/>
      <c r="J89"/>
      <c r="K89"/>
    </row>
    <row r="90" spans="1:11">
      <c r="A90"/>
      <c r="B90" s="6">
        <v>37.4</v>
      </c>
      <c r="C90"/>
      <c r="D90"/>
      <c r="E90" s="15"/>
      <c r="F90" s="15"/>
      <c r="G90" s="15"/>
      <c r="H90"/>
      <c r="I90"/>
      <c r="J90"/>
      <c r="K90"/>
    </row>
    <row r="91" spans="1:11">
      <c r="A91"/>
      <c r="B91" s="6">
        <v>17.309999999999999</v>
      </c>
      <c r="C91"/>
      <c r="D91"/>
      <c r="E91" s="15"/>
      <c r="F91" s="15"/>
      <c r="G91" s="15"/>
      <c r="H91"/>
      <c r="I91"/>
      <c r="J91"/>
      <c r="K91"/>
    </row>
    <row r="92" spans="1:11">
      <c r="A92"/>
      <c r="B92" s="6">
        <v>34.619999999999997</v>
      </c>
      <c r="C92"/>
      <c r="D92"/>
      <c r="E92" s="15"/>
      <c r="F92" s="15"/>
      <c r="G92" s="15"/>
      <c r="H92"/>
      <c r="I92"/>
      <c r="J92"/>
      <c r="K92"/>
    </row>
    <row r="93" spans="1:11">
      <c r="A93"/>
      <c r="B93"/>
      <c r="C93"/>
      <c r="D93"/>
      <c r="E93" s="15"/>
      <c r="F93" s="15"/>
      <c r="G93" s="15"/>
      <c r="H93"/>
      <c r="I93"/>
      <c r="J93"/>
      <c r="K93"/>
    </row>
    <row r="94" spans="1:11">
      <c r="A94" s="5" t="s">
        <v>23</v>
      </c>
      <c r="B94" s="9" t="s">
        <v>24</v>
      </c>
      <c r="C94"/>
      <c r="D94"/>
      <c r="E94" s="15"/>
      <c r="F94" s="15"/>
      <c r="G94" s="15"/>
      <c r="H94"/>
      <c r="I94"/>
      <c r="J94"/>
      <c r="K94"/>
    </row>
    <row r="95" spans="1:11">
      <c r="A95"/>
      <c r="B95" s="9" t="s">
        <v>25</v>
      </c>
      <c r="C95"/>
      <c r="D95"/>
      <c r="E95" s="15"/>
      <c r="F95" s="15"/>
      <c r="G95" s="15"/>
      <c r="H95"/>
      <c r="I95"/>
      <c r="J95"/>
      <c r="K95"/>
    </row>
    <row r="96" spans="1:11">
      <c r="A96"/>
      <c r="B96" s="9" t="s">
        <v>26</v>
      </c>
      <c r="C96"/>
      <c r="D96"/>
      <c r="E96" s="16"/>
      <c r="F96" s="16"/>
      <c r="G96" s="15"/>
      <c r="H96"/>
      <c r="I96"/>
      <c r="J96"/>
      <c r="K96"/>
    </row>
    <row r="97" spans="1:11">
      <c r="A97"/>
      <c r="B97" s="9" t="s">
        <v>27</v>
      </c>
      <c r="C97"/>
      <c r="D97"/>
      <c r="E97" s="15"/>
      <c r="F97" s="15"/>
      <c r="G97" s="15"/>
      <c r="H97"/>
      <c r="I97"/>
      <c r="J97"/>
      <c r="K97"/>
    </row>
    <row r="98" spans="1:11">
      <c r="A98"/>
      <c r="B98" s="9" t="s">
        <v>28</v>
      </c>
      <c r="C98"/>
      <c r="D98"/>
      <c r="E98" s="15"/>
      <c r="F98" s="15"/>
      <c r="G98" s="15"/>
      <c r="H98"/>
      <c r="I98"/>
      <c r="J98"/>
      <c r="K98"/>
    </row>
    <row r="99" spans="1:11">
      <c r="A99"/>
      <c r="B99" s="9" t="s">
        <v>29</v>
      </c>
      <c r="C99"/>
      <c r="D99"/>
      <c r="E99" s="15"/>
      <c r="F99" s="15"/>
      <c r="G99" s="15"/>
      <c r="H99"/>
      <c r="I99"/>
      <c r="J99"/>
      <c r="K99"/>
    </row>
    <row r="100" spans="1:11">
      <c r="A100"/>
      <c r="B100" s="9" t="s">
        <v>30</v>
      </c>
      <c r="C100"/>
      <c r="D100"/>
      <c r="E100" s="15"/>
      <c r="F100" s="15"/>
      <c r="G100" s="15"/>
      <c r="H100"/>
      <c r="I100"/>
      <c r="J100"/>
      <c r="K100"/>
    </row>
    <row r="101" spans="1:11">
      <c r="A101"/>
      <c r="B101" s="9" t="s">
        <v>31</v>
      </c>
      <c r="C101"/>
      <c r="D101"/>
      <c r="E101" s="15"/>
      <c r="F101" s="15"/>
      <c r="G101" s="15"/>
      <c r="H101"/>
      <c r="I101"/>
      <c r="J101"/>
      <c r="K101"/>
    </row>
    <row r="102" spans="1:11">
      <c r="A102"/>
      <c r="B102" s="9" t="s">
        <v>32</v>
      </c>
      <c r="C102"/>
      <c r="D102"/>
      <c r="E102" s="15"/>
      <c r="F102" s="15"/>
      <c r="G102" s="15"/>
      <c r="H102"/>
      <c r="I102"/>
      <c r="J102"/>
      <c r="K102"/>
    </row>
    <row r="103" spans="1:11">
      <c r="A103"/>
      <c r="B103" s="9" t="s">
        <v>33</v>
      </c>
      <c r="C103"/>
      <c r="D103"/>
      <c r="E103" s="15"/>
      <c r="F103" s="15"/>
      <c r="G103" s="15"/>
      <c r="H103"/>
      <c r="I103"/>
      <c r="J103"/>
      <c r="K103"/>
    </row>
    <row r="104" spans="1:11">
      <c r="A104"/>
      <c r="B104" s="9" t="s">
        <v>34</v>
      </c>
      <c r="C104"/>
      <c r="D104"/>
      <c r="E104" s="15"/>
      <c r="F104" s="15"/>
      <c r="G104" s="15"/>
      <c r="H104"/>
      <c r="I104"/>
      <c r="J104"/>
      <c r="K104"/>
    </row>
    <row r="105" spans="1:11">
      <c r="A105"/>
      <c r="B105" s="9" t="s">
        <v>35</v>
      </c>
      <c r="C105"/>
      <c r="D105"/>
      <c r="E105" s="15"/>
      <c r="F105" s="15"/>
      <c r="G105" s="15"/>
      <c r="H105"/>
      <c r="I105"/>
      <c r="J105"/>
      <c r="K105"/>
    </row>
    <row r="106" spans="1:11">
      <c r="A106"/>
      <c r="B106" s="9" t="s">
        <v>135</v>
      </c>
      <c r="C106"/>
      <c r="D106"/>
      <c r="E106" s="15"/>
      <c r="F106" s="15"/>
      <c r="G106" s="15"/>
      <c r="H106"/>
      <c r="I106"/>
      <c r="J106"/>
      <c r="K106"/>
    </row>
    <row r="107" spans="1:11">
      <c r="A107"/>
      <c r="B107" s="9" t="s">
        <v>36</v>
      </c>
      <c r="C107"/>
      <c r="D107"/>
      <c r="E107" s="15"/>
      <c r="F107" s="15"/>
      <c r="G107" s="15"/>
      <c r="H107"/>
      <c r="I107"/>
      <c r="J107"/>
      <c r="K107"/>
    </row>
    <row r="108" spans="1:11">
      <c r="A108"/>
      <c r="B108" s="9" t="s">
        <v>37</v>
      </c>
      <c r="C108"/>
      <c r="D108"/>
      <c r="E108" s="15"/>
      <c r="F108" s="15"/>
      <c r="G108" s="15"/>
      <c r="H108"/>
      <c r="I108"/>
      <c r="J108"/>
      <c r="K108"/>
    </row>
    <row r="109" spans="1:11">
      <c r="A109"/>
      <c r="B109" s="9" t="s">
        <v>38</v>
      </c>
      <c r="C109"/>
      <c r="D109"/>
      <c r="E109" s="15"/>
      <c r="F109" s="15"/>
      <c r="G109" s="15"/>
      <c r="H109"/>
      <c r="I109"/>
      <c r="J109"/>
      <c r="K109"/>
    </row>
    <row r="110" spans="1:11">
      <c r="A110"/>
      <c r="B110" s="9" t="s">
        <v>39</v>
      </c>
      <c r="C110"/>
      <c r="D110"/>
      <c r="E110" s="15"/>
      <c r="F110" s="15"/>
      <c r="G110" s="15"/>
      <c r="H110"/>
      <c r="I110"/>
      <c r="J110"/>
      <c r="K110"/>
    </row>
    <row r="111" spans="1:11">
      <c r="A111"/>
      <c r="B111" s="9" t="s">
        <v>40</v>
      </c>
      <c r="C111"/>
      <c r="D111"/>
      <c r="E111" s="15"/>
      <c r="F111" s="15"/>
      <c r="G111" s="15"/>
      <c r="H111"/>
      <c r="I111"/>
      <c r="J111"/>
      <c r="K111"/>
    </row>
    <row r="112" spans="1:11">
      <c r="A112"/>
      <c r="B112" s="9" t="s">
        <v>41</v>
      </c>
      <c r="C112"/>
      <c r="D112"/>
      <c r="E112" s="15"/>
      <c r="F112" s="15"/>
      <c r="G112" s="15"/>
      <c r="H112"/>
      <c r="I112"/>
      <c r="J112"/>
      <c r="K112"/>
    </row>
    <row r="113" spans="1:11">
      <c r="A113"/>
      <c r="B113" s="9" t="s">
        <v>42</v>
      </c>
      <c r="C113"/>
      <c r="D113"/>
      <c r="E113" s="15"/>
      <c r="F113" s="15"/>
      <c r="G113" s="15"/>
      <c r="H113"/>
      <c r="I113"/>
      <c r="J113"/>
      <c r="K113"/>
    </row>
    <row r="114" spans="1:11">
      <c r="A114"/>
      <c r="B114" s="9" t="s">
        <v>43</v>
      </c>
      <c r="C114"/>
      <c r="D114"/>
      <c r="E114" s="15"/>
      <c r="F114" s="15"/>
      <c r="G114" s="15"/>
      <c r="H114"/>
      <c r="I114"/>
      <c r="J114"/>
      <c r="K114"/>
    </row>
    <row r="115" spans="1:11">
      <c r="A115"/>
      <c r="B115" s="9" t="s">
        <v>44</v>
      </c>
      <c r="C115"/>
      <c r="D115"/>
      <c r="E115" s="15"/>
      <c r="F115" s="15"/>
      <c r="G115" s="15"/>
      <c r="H115"/>
      <c r="I115"/>
      <c r="J115"/>
      <c r="K115"/>
    </row>
    <row r="116" spans="1:11">
      <c r="A116"/>
      <c r="B116" s="9" t="s">
        <v>45</v>
      </c>
      <c r="C116"/>
      <c r="D116"/>
      <c r="E116" s="15"/>
      <c r="F116" s="15"/>
      <c r="G116" s="15"/>
      <c r="H116"/>
      <c r="I116"/>
      <c r="J116"/>
      <c r="K116"/>
    </row>
    <row r="117" spans="1:11">
      <c r="A117"/>
      <c r="B117" s="9" t="s">
        <v>46</v>
      </c>
      <c r="C117"/>
      <c r="D117"/>
      <c r="E117" s="15"/>
      <c r="F117" s="15"/>
      <c r="G117" s="15"/>
      <c r="H117"/>
      <c r="I117"/>
      <c r="J117"/>
      <c r="K117"/>
    </row>
    <row r="118" spans="1:11">
      <c r="A118"/>
      <c r="B118" s="9" t="s">
        <v>47</v>
      </c>
      <c r="C118"/>
      <c r="D118"/>
      <c r="E118" s="15"/>
      <c r="F118" s="15"/>
      <c r="G118" s="15"/>
      <c r="H118"/>
      <c r="I118"/>
      <c r="J118"/>
      <c r="K118"/>
    </row>
    <row r="119" spans="1:11">
      <c r="A119"/>
      <c r="B119" s="9" t="s">
        <v>48</v>
      </c>
      <c r="C119"/>
      <c r="D119"/>
      <c r="E119" s="15"/>
      <c r="F119" s="15"/>
      <c r="G119" s="15"/>
      <c r="H119"/>
      <c r="I119"/>
      <c r="J119"/>
      <c r="K119"/>
    </row>
    <row r="120" spans="1:11">
      <c r="A120"/>
      <c r="B120" s="9" t="s">
        <v>49</v>
      </c>
      <c r="C120"/>
      <c r="D120"/>
      <c r="E120" s="15"/>
      <c r="F120" s="15"/>
      <c r="G120" s="15"/>
      <c r="H120"/>
      <c r="I120"/>
      <c r="J120"/>
      <c r="K120"/>
    </row>
    <row r="121" spans="1:11">
      <c r="A121"/>
      <c r="B121" s="9" t="s">
        <v>50</v>
      </c>
      <c r="C121"/>
      <c r="D121"/>
      <c r="E121" s="15"/>
      <c r="F121" s="15"/>
      <c r="G121" s="15"/>
      <c r="H121"/>
      <c r="I121"/>
      <c r="J121"/>
      <c r="K121"/>
    </row>
    <row r="122" spans="1:11">
      <c r="A122"/>
      <c r="B122" s="9" t="s">
        <v>51</v>
      </c>
      <c r="C122"/>
      <c r="D122"/>
      <c r="E122" s="15"/>
      <c r="F122" s="15"/>
      <c r="G122" s="15"/>
      <c r="H122"/>
      <c r="I122"/>
      <c r="J122"/>
      <c r="K122"/>
    </row>
    <row r="123" spans="1:11">
      <c r="A123"/>
      <c r="B123" s="9" t="s">
        <v>52</v>
      </c>
      <c r="C123"/>
      <c r="D123"/>
      <c r="E123" s="15"/>
      <c r="F123" s="15"/>
      <c r="G123" s="15"/>
      <c r="H123"/>
      <c r="I123"/>
      <c r="J123"/>
      <c r="K123"/>
    </row>
    <row r="124" spans="1:11">
      <c r="A124"/>
      <c r="B124" s="9" t="s">
        <v>53</v>
      </c>
      <c r="C124"/>
      <c r="D124"/>
      <c r="E124" s="15"/>
      <c r="F124" s="15"/>
      <c r="G124" s="15"/>
      <c r="H124"/>
      <c r="I124"/>
      <c r="J124"/>
      <c r="K124"/>
    </row>
    <row r="125" spans="1:11">
      <c r="A125"/>
      <c r="B125" s="9" t="s">
        <v>54</v>
      </c>
      <c r="C125"/>
      <c r="D125"/>
      <c r="E125" s="15"/>
      <c r="F125" s="15"/>
      <c r="G125" s="15"/>
      <c r="H125"/>
      <c r="I125"/>
      <c r="J125"/>
      <c r="K125"/>
    </row>
    <row r="126" spans="1:11">
      <c r="A126"/>
      <c r="B126" s="9" t="s">
        <v>55</v>
      </c>
      <c r="C126"/>
      <c r="D126"/>
      <c r="E126" s="15"/>
      <c r="F126" s="15"/>
      <c r="G126" s="15"/>
      <c r="H126"/>
      <c r="I126"/>
      <c r="J126"/>
      <c r="K126"/>
    </row>
    <row r="127" spans="1:11">
      <c r="A127"/>
      <c r="B127" s="9" t="s">
        <v>56</v>
      </c>
      <c r="C127"/>
      <c r="D127"/>
      <c r="E127" s="15"/>
      <c r="F127" s="15"/>
      <c r="G127" s="15"/>
      <c r="H127"/>
      <c r="I127"/>
      <c r="J127"/>
      <c r="K127"/>
    </row>
    <row r="128" spans="1:11">
      <c r="A128"/>
      <c r="B128" s="9" t="s">
        <v>57</v>
      </c>
      <c r="C128"/>
      <c r="D128"/>
      <c r="E128" s="15"/>
      <c r="F128" s="15"/>
      <c r="G128" s="15"/>
      <c r="H128"/>
      <c r="I128"/>
      <c r="J128"/>
      <c r="K128"/>
    </row>
    <row r="129" spans="1:11">
      <c r="A129"/>
      <c r="B129" s="9" t="s">
        <v>58</v>
      </c>
      <c r="C129"/>
      <c r="D129"/>
      <c r="E129" s="15"/>
      <c r="F129" s="15"/>
      <c r="G129" s="15"/>
      <c r="H129"/>
      <c r="I129"/>
      <c r="J129"/>
      <c r="K129"/>
    </row>
    <row r="130" spans="1:11">
      <c r="A130"/>
      <c r="B130" s="9" t="s">
        <v>59</v>
      </c>
      <c r="C130"/>
      <c r="D130"/>
      <c r="E130" s="15"/>
      <c r="F130" s="15"/>
      <c r="G130" s="15"/>
      <c r="H130"/>
      <c r="I130"/>
      <c r="J130"/>
      <c r="K130"/>
    </row>
    <row r="131" spans="1:11">
      <c r="A131"/>
      <c r="B131" s="9" t="s">
        <v>60</v>
      </c>
      <c r="C131"/>
      <c r="D131"/>
      <c r="E131" s="15"/>
      <c r="F131" s="15"/>
      <c r="G131" s="15"/>
      <c r="H131"/>
      <c r="I131"/>
      <c r="J131"/>
      <c r="K131"/>
    </row>
    <row r="132" spans="1:11">
      <c r="A132"/>
      <c r="B132" s="9" t="s">
        <v>61</v>
      </c>
      <c r="C132"/>
      <c r="D132"/>
      <c r="E132" s="15"/>
      <c r="F132" s="15"/>
      <c r="G132" s="15"/>
      <c r="H132"/>
      <c r="I132"/>
      <c r="J132"/>
      <c r="K132"/>
    </row>
    <row r="133" spans="1:11">
      <c r="A133"/>
      <c r="B133" s="9" t="s">
        <v>62</v>
      </c>
      <c r="C133"/>
      <c r="D133"/>
      <c r="E133" s="15"/>
      <c r="F133" s="15"/>
      <c r="G133" s="15"/>
      <c r="H133"/>
      <c r="I133"/>
      <c r="J133"/>
      <c r="K133"/>
    </row>
    <row r="134" spans="1:11">
      <c r="A134"/>
      <c r="B134"/>
      <c r="C134"/>
      <c r="D134"/>
      <c r="E134" s="15"/>
      <c r="F134" s="15"/>
      <c r="G134" s="15"/>
      <c r="H134"/>
      <c r="I134"/>
      <c r="J134"/>
      <c r="K134"/>
    </row>
    <row r="135" spans="1:11">
      <c r="A135" s="5" t="s">
        <v>127</v>
      </c>
      <c r="B135" s="74" t="s">
        <v>128</v>
      </c>
      <c r="C135" t="s">
        <v>129</v>
      </c>
      <c r="D135"/>
      <c r="E135" s="15"/>
      <c r="F135" s="15"/>
      <c r="G135" s="15"/>
      <c r="H135"/>
      <c r="I135"/>
      <c r="J135"/>
      <c r="K135"/>
    </row>
    <row r="136" spans="1:11">
      <c r="A136"/>
      <c r="B136" s="74"/>
      <c r="C136" t="s">
        <v>130</v>
      </c>
      <c r="D136"/>
      <c r="E136" s="15"/>
      <c r="F136" s="15"/>
      <c r="G136" s="15"/>
      <c r="H136"/>
      <c r="I136"/>
      <c r="J136"/>
      <c r="K136"/>
    </row>
    <row r="137" spans="1:11">
      <c r="A137"/>
      <c r="B137" t="s">
        <v>131</v>
      </c>
      <c r="C137"/>
      <c r="D137"/>
      <c r="E137" s="15"/>
      <c r="F137" s="15"/>
      <c r="G137" s="15"/>
      <c r="H137"/>
      <c r="I137"/>
      <c r="J137"/>
      <c r="K137"/>
    </row>
    <row r="138" spans="1:11">
      <c r="A138"/>
      <c r="B138"/>
      <c r="C138"/>
      <c r="D138"/>
      <c r="E138" s="15"/>
      <c r="F138" s="15"/>
      <c r="G138" s="15"/>
      <c r="H138"/>
      <c r="I138"/>
      <c r="J138"/>
      <c r="K138"/>
    </row>
    <row r="139" spans="1:11">
      <c r="A139"/>
      <c r="B139"/>
      <c r="C139"/>
      <c r="D139"/>
      <c r="E139" s="15"/>
      <c r="F139" s="15"/>
      <c r="G139" s="15"/>
      <c r="H139"/>
      <c r="I139"/>
      <c r="J139"/>
      <c r="K139"/>
    </row>
    <row r="140" spans="1:11">
      <c r="A140"/>
      <c r="B140"/>
      <c r="C140"/>
      <c r="D140"/>
      <c r="E140" s="15"/>
      <c r="F140" s="15"/>
      <c r="G140" s="15"/>
      <c r="H140"/>
      <c r="I140"/>
      <c r="J140"/>
      <c r="K140"/>
    </row>
    <row r="141" spans="1:11">
      <c r="A141"/>
      <c r="B141"/>
      <c r="C141"/>
      <c r="D141"/>
      <c r="E141" s="15"/>
      <c r="F141" s="15"/>
      <c r="G141" s="15"/>
      <c r="H141"/>
      <c r="I141"/>
      <c r="J141"/>
      <c r="K141"/>
    </row>
    <row r="142" spans="1:11">
      <c r="A142"/>
      <c r="B142"/>
      <c r="C142"/>
      <c r="D142"/>
      <c r="E142" s="15"/>
      <c r="F142" s="15"/>
      <c r="G142" s="15"/>
      <c r="H142"/>
      <c r="I142"/>
      <c r="J142"/>
      <c r="K142"/>
    </row>
    <row r="143" spans="1:11">
      <c r="A143"/>
      <c r="B143"/>
      <c r="C143"/>
      <c r="D143"/>
      <c r="E143" s="15"/>
      <c r="F143" s="15"/>
      <c r="G143" s="15"/>
      <c r="H143"/>
      <c r="I143"/>
      <c r="J143"/>
      <c r="K143"/>
    </row>
    <row r="144" spans="1:11">
      <c r="A144"/>
      <c r="B144"/>
      <c r="C144"/>
      <c r="D144"/>
      <c r="E144" s="15"/>
      <c r="F144" s="15"/>
      <c r="G144" s="15"/>
      <c r="H144"/>
      <c r="I144"/>
      <c r="J144"/>
      <c r="K144"/>
    </row>
    <row r="145" spans="1:11">
      <c r="A145"/>
      <c r="B145"/>
      <c r="C145"/>
      <c r="D145"/>
      <c r="E145" s="15"/>
      <c r="F145" s="15"/>
      <c r="G145" s="15"/>
      <c r="H145"/>
      <c r="I145"/>
      <c r="J145"/>
      <c r="K145"/>
    </row>
    <row r="146" spans="1:11">
      <c r="A146"/>
      <c r="B146"/>
      <c r="C146"/>
      <c r="D146"/>
      <c r="E146" s="15"/>
      <c r="F146" s="15"/>
      <c r="G146" s="15"/>
      <c r="H146"/>
      <c r="I146"/>
      <c r="J146"/>
      <c r="K146"/>
    </row>
    <row r="147" spans="1:11">
      <c r="A147"/>
      <c r="B147"/>
      <c r="C147"/>
      <c r="D147"/>
      <c r="E147" s="15"/>
      <c r="F147" s="15"/>
      <c r="G147" s="15"/>
      <c r="H147"/>
      <c r="I147"/>
      <c r="J147"/>
      <c r="K147"/>
    </row>
    <row r="148" spans="1:11">
      <c r="A148"/>
      <c r="B148"/>
      <c r="C148"/>
      <c r="D148"/>
      <c r="E148" s="15"/>
      <c r="F148" s="15"/>
      <c r="G148" s="15"/>
      <c r="H148"/>
      <c r="I148"/>
      <c r="J148"/>
      <c r="K148"/>
    </row>
    <row r="149" spans="1:11">
      <c r="A149"/>
      <c r="B149"/>
      <c r="C149"/>
      <c r="D149"/>
      <c r="E149" s="15"/>
      <c r="F149" s="15"/>
      <c r="G149" s="15"/>
      <c r="H149"/>
      <c r="I149"/>
      <c r="J149"/>
      <c r="K149"/>
    </row>
    <row r="150" spans="1:11">
      <c r="A150"/>
      <c r="B150"/>
      <c r="C150"/>
      <c r="D150"/>
      <c r="E150" s="15"/>
      <c r="F150" s="15"/>
      <c r="G150" s="15"/>
      <c r="H150"/>
      <c r="I150"/>
      <c r="J150"/>
      <c r="K150"/>
    </row>
    <row r="151" spans="1:11">
      <c r="A151"/>
      <c r="B151"/>
      <c r="C151"/>
      <c r="D151"/>
      <c r="E151" s="15"/>
      <c r="F151" s="15"/>
      <c r="G151" s="15"/>
      <c r="H151"/>
      <c r="I151"/>
      <c r="J151"/>
      <c r="K151"/>
    </row>
    <row r="152" spans="1:11">
      <c r="A152"/>
      <c r="B152"/>
      <c r="C152"/>
      <c r="D152"/>
      <c r="E152" s="15"/>
      <c r="F152" s="15"/>
      <c r="G152" s="15"/>
      <c r="H152"/>
      <c r="I152"/>
      <c r="J152"/>
      <c r="K152"/>
    </row>
    <row r="153" spans="1:11">
      <c r="A153"/>
      <c r="B153"/>
      <c r="C153"/>
      <c r="D153"/>
      <c r="E153" s="15"/>
      <c r="F153" s="15"/>
      <c r="G153" s="15"/>
      <c r="H153"/>
      <c r="I153"/>
      <c r="J153"/>
      <c r="K153"/>
    </row>
    <row r="154" spans="1:11">
      <c r="A154"/>
      <c r="B154"/>
      <c r="C154"/>
      <c r="D154"/>
      <c r="E154" s="15"/>
      <c r="F154" s="15"/>
      <c r="G154" s="15"/>
      <c r="H154"/>
      <c r="I154"/>
      <c r="J154"/>
      <c r="K154"/>
    </row>
    <row r="155" spans="1:11">
      <c r="A155"/>
      <c r="B155"/>
      <c r="C155"/>
      <c r="D155"/>
      <c r="E155" s="15"/>
      <c r="F155" s="15"/>
      <c r="G155" s="15"/>
      <c r="H155"/>
      <c r="I155"/>
      <c r="J155"/>
      <c r="K155"/>
    </row>
    <row r="156" spans="1:11">
      <c r="A156"/>
      <c r="B156"/>
      <c r="C156"/>
      <c r="D156"/>
      <c r="E156" s="15"/>
      <c r="F156" s="15"/>
      <c r="G156" s="15"/>
      <c r="H156"/>
      <c r="I156"/>
      <c r="J156"/>
      <c r="K156"/>
    </row>
    <row r="157" spans="1:11">
      <c r="A157"/>
      <c r="B157"/>
      <c r="C157"/>
      <c r="D157"/>
      <c r="E157" s="15"/>
      <c r="F157" s="15"/>
      <c r="G157" s="15"/>
      <c r="H157"/>
      <c r="I157"/>
      <c r="J157"/>
      <c r="K157"/>
    </row>
    <row r="158" spans="1:11">
      <c r="A158"/>
      <c r="B158"/>
      <c r="C158"/>
      <c r="D158"/>
      <c r="E158" s="15"/>
      <c r="F158" s="15"/>
      <c r="G158" s="15"/>
      <c r="H158"/>
      <c r="I158"/>
      <c r="J158"/>
      <c r="K158"/>
    </row>
    <row r="159" spans="1:11">
      <c r="A159"/>
      <c r="B159"/>
      <c r="C159"/>
      <c r="D159"/>
      <c r="E159" s="15"/>
      <c r="F159" s="15"/>
      <c r="G159" s="15"/>
      <c r="H159"/>
      <c r="I159"/>
      <c r="J159"/>
      <c r="K159"/>
    </row>
    <row r="160" spans="1:11">
      <c r="A160"/>
      <c r="B160"/>
      <c r="C160"/>
      <c r="D160"/>
      <c r="E160" s="15"/>
      <c r="F160" s="15"/>
      <c r="G160" s="15"/>
      <c r="H160"/>
      <c r="I160"/>
      <c r="J160"/>
      <c r="K160"/>
    </row>
    <row r="161" spans="1:11">
      <c r="A161"/>
      <c r="B161"/>
      <c r="C161"/>
      <c r="D161"/>
      <c r="E161" s="15"/>
      <c r="F161" s="15"/>
      <c r="G161" s="15"/>
      <c r="H161"/>
      <c r="I161"/>
      <c r="J161"/>
      <c r="K161"/>
    </row>
    <row r="162" spans="1:11">
      <c r="A162"/>
      <c r="B162"/>
      <c r="C162"/>
      <c r="D162"/>
      <c r="E162" s="15"/>
      <c r="F162" s="15"/>
      <c r="G162" s="15"/>
      <c r="H162"/>
      <c r="I162"/>
      <c r="J162"/>
      <c r="K162"/>
    </row>
    <row r="163" spans="1:11">
      <c r="A163"/>
      <c r="B163"/>
      <c r="C163"/>
      <c r="D163"/>
      <c r="E163" s="15"/>
      <c r="F163" s="15"/>
      <c r="G163" s="15"/>
      <c r="H163"/>
      <c r="I163"/>
      <c r="J163"/>
      <c r="K163"/>
    </row>
    <row r="164" spans="1:11">
      <c r="A164"/>
      <c r="B164"/>
      <c r="C164"/>
      <c r="D164"/>
      <c r="E164" s="15"/>
      <c r="F164" s="15"/>
      <c r="G164" s="15"/>
      <c r="H164"/>
      <c r="I164"/>
      <c r="J164"/>
      <c r="K164"/>
    </row>
    <row r="165" spans="1:11">
      <c r="A165"/>
      <c r="B165"/>
      <c r="C165"/>
      <c r="D165"/>
      <c r="E165" s="15"/>
      <c r="F165" s="15"/>
      <c r="G165" s="15"/>
      <c r="H165"/>
      <c r="I165"/>
      <c r="J165"/>
      <c r="K165"/>
    </row>
    <row r="166" spans="1:11">
      <c r="A166"/>
      <c r="B166"/>
      <c r="C166"/>
      <c r="D166"/>
      <c r="E166" s="15"/>
      <c r="F166" s="15"/>
      <c r="G166" s="15"/>
      <c r="H166"/>
      <c r="I166"/>
      <c r="J166"/>
      <c r="K166"/>
    </row>
    <row r="167" spans="1:11">
      <c r="A167"/>
      <c r="B167"/>
      <c r="C167"/>
      <c r="D167"/>
      <c r="E167" s="15"/>
      <c r="F167" s="15"/>
      <c r="G167" s="15"/>
      <c r="H167"/>
      <c r="I167"/>
      <c r="J167"/>
      <c r="K167"/>
    </row>
    <row r="168" spans="1:11">
      <c r="A168"/>
      <c r="B168"/>
      <c r="C168"/>
      <c r="D168"/>
      <c r="E168" s="15"/>
      <c r="F168" s="15"/>
      <c r="G168" s="15"/>
      <c r="H168"/>
      <c r="I168"/>
      <c r="J168"/>
      <c r="K168"/>
    </row>
    <row r="169" spans="1:11">
      <c r="A169"/>
      <c r="B169"/>
      <c r="C169"/>
      <c r="D169"/>
      <c r="E169" s="15"/>
      <c r="F169" s="15"/>
      <c r="G169" s="15"/>
      <c r="H169"/>
      <c r="I169"/>
      <c r="J169"/>
      <c r="K169"/>
    </row>
    <row r="170" spans="1:11">
      <c r="A170"/>
      <c r="B170"/>
      <c r="C170"/>
      <c r="D170"/>
      <c r="E170" s="15"/>
      <c r="F170" s="15"/>
      <c r="G170" s="15"/>
      <c r="H170"/>
      <c r="I170"/>
      <c r="J170"/>
      <c r="K170"/>
    </row>
    <row r="171" spans="1:11">
      <c r="A171"/>
      <c r="B171"/>
      <c r="C171"/>
      <c r="D171"/>
      <c r="E171" s="15"/>
      <c r="F171" s="15"/>
      <c r="G171" s="15"/>
      <c r="H171"/>
      <c r="I171"/>
      <c r="J171"/>
      <c r="K171"/>
    </row>
    <row r="172" spans="1:11">
      <c r="A172"/>
      <c r="B172"/>
      <c r="C172"/>
      <c r="D172"/>
      <c r="E172" s="15"/>
      <c r="F172" s="15"/>
      <c r="G172" s="15"/>
      <c r="H172"/>
      <c r="I172"/>
      <c r="J172"/>
      <c r="K172"/>
    </row>
    <row r="173" spans="1:11">
      <c r="A173"/>
      <c r="B173"/>
      <c r="C173"/>
      <c r="D173"/>
      <c r="E173" s="15"/>
      <c r="F173" s="15"/>
      <c r="G173" s="15"/>
      <c r="H173"/>
      <c r="I173"/>
      <c r="J173"/>
      <c r="K173"/>
    </row>
    <row r="174" spans="1:11">
      <c r="A174"/>
      <c r="B174"/>
      <c r="C174"/>
      <c r="D174"/>
      <c r="E174" s="15"/>
      <c r="F174" s="15"/>
      <c r="G174" s="15"/>
      <c r="H174"/>
      <c r="I174"/>
      <c r="J174"/>
      <c r="K174"/>
    </row>
    <row r="175" spans="1:11">
      <c r="A175"/>
      <c r="B175"/>
      <c r="C175"/>
      <c r="D175"/>
      <c r="E175" s="15"/>
      <c r="F175" s="15"/>
      <c r="G175" s="15"/>
      <c r="H175"/>
      <c r="I175"/>
      <c r="J175"/>
      <c r="K175"/>
    </row>
    <row r="176" spans="1:11">
      <c r="A176"/>
      <c r="B176"/>
      <c r="C176"/>
      <c r="D176"/>
      <c r="E176" s="15"/>
      <c r="F176" s="15"/>
      <c r="G176" s="15"/>
      <c r="H176"/>
      <c r="I176"/>
      <c r="J176"/>
      <c r="K176"/>
    </row>
    <row r="177" spans="1:11">
      <c r="A177"/>
      <c r="B177"/>
      <c r="C177"/>
      <c r="D177"/>
      <c r="E177" s="15"/>
      <c r="F177" s="15"/>
      <c r="G177" s="15"/>
      <c r="H177"/>
      <c r="I177"/>
      <c r="J177"/>
      <c r="K177"/>
    </row>
    <row r="178" spans="1:11">
      <c r="A178"/>
      <c r="B178"/>
      <c r="C178"/>
      <c r="D178"/>
      <c r="E178" s="15"/>
      <c r="F178" s="15"/>
      <c r="G178" s="15"/>
      <c r="H178"/>
      <c r="I178"/>
      <c r="J178"/>
      <c r="K178"/>
    </row>
    <row r="179" spans="1:11">
      <c r="A179"/>
      <c r="B179"/>
      <c r="C179"/>
      <c r="D179"/>
      <c r="E179" s="15"/>
      <c r="F179" s="15"/>
      <c r="G179" s="15"/>
      <c r="H179"/>
      <c r="I179"/>
      <c r="J179"/>
      <c r="K179"/>
    </row>
    <row r="180" spans="1:11">
      <c r="A180"/>
      <c r="B180"/>
      <c r="C180"/>
      <c r="D180"/>
      <c r="E180" s="15"/>
      <c r="F180" s="15"/>
      <c r="G180" s="15"/>
      <c r="H180"/>
      <c r="I180"/>
      <c r="J180"/>
      <c r="K180"/>
    </row>
    <row r="181" spans="1:11">
      <c r="A181"/>
      <c r="B181"/>
      <c r="C181"/>
      <c r="D181"/>
      <c r="E181" s="15"/>
      <c r="F181" s="15"/>
      <c r="G181" s="15"/>
      <c r="H181"/>
      <c r="I181"/>
      <c r="J181"/>
      <c r="K181"/>
    </row>
    <row r="182" spans="1:11">
      <c r="A182"/>
      <c r="B182"/>
      <c r="C182"/>
      <c r="D182"/>
      <c r="E182" s="15"/>
      <c r="F182" s="15"/>
      <c r="G182" s="15"/>
      <c r="H182"/>
      <c r="I182"/>
      <c r="J182"/>
      <c r="K182"/>
    </row>
    <row r="183" spans="1:11">
      <c r="A183"/>
      <c r="B183"/>
      <c r="C183"/>
      <c r="D183"/>
      <c r="E183" s="15"/>
      <c r="F183" s="15"/>
      <c r="G183" s="15"/>
      <c r="H183"/>
      <c r="I183"/>
      <c r="J183"/>
      <c r="K183"/>
    </row>
    <row r="184" spans="1:11">
      <c r="A184"/>
      <c r="B184"/>
      <c r="C184"/>
      <c r="D184"/>
      <c r="E184" s="15"/>
      <c r="F184" s="15"/>
      <c r="G184" s="15"/>
      <c r="H184"/>
      <c r="I184"/>
      <c r="J184"/>
      <c r="K184"/>
    </row>
    <row r="185" spans="1:11">
      <c r="A185"/>
      <c r="B185"/>
      <c r="C185"/>
      <c r="D185"/>
      <c r="E185" s="15"/>
      <c r="F185" s="15"/>
      <c r="G185" s="15"/>
      <c r="H185"/>
      <c r="I185"/>
      <c r="J185"/>
      <c r="K185"/>
    </row>
    <row r="186" spans="1:11">
      <c r="A186"/>
      <c r="B186"/>
      <c r="C186"/>
      <c r="D186"/>
      <c r="E186" s="15"/>
      <c r="F186" s="15"/>
      <c r="G186" s="15"/>
      <c r="H186"/>
      <c r="I186"/>
      <c r="J186"/>
      <c r="K186"/>
    </row>
    <row r="187" spans="1:11">
      <c r="A187"/>
      <c r="B187"/>
      <c r="C187"/>
      <c r="D187"/>
      <c r="E187" s="15"/>
      <c r="F187" s="15"/>
      <c r="G187" s="15"/>
      <c r="H187"/>
      <c r="I187"/>
      <c r="J187"/>
      <c r="K187"/>
    </row>
    <row r="188" spans="1:11">
      <c r="A188"/>
      <c r="B188"/>
      <c r="C188"/>
      <c r="D188"/>
      <c r="E188" s="15"/>
      <c r="F188" s="15"/>
      <c r="G188" s="15"/>
      <c r="H188"/>
      <c r="I188"/>
      <c r="J188"/>
      <c r="K188"/>
    </row>
    <row r="189" spans="1:11">
      <c r="A189"/>
      <c r="B189"/>
      <c r="C189"/>
      <c r="D189"/>
      <c r="E189" s="15"/>
      <c r="F189" s="15"/>
      <c r="G189" s="15"/>
      <c r="H189"/>
      <c r="I189"/>
      <c r="J189"/>
      <c r="K189"/>
    </row>
    <row r="190" spans="1:11">
      <c r="A190"/>
      <c r="B190"/>
      <c r="C190"/>
      <c r="D190"/>
      <c r="E190" s="15"/>
      <c r="F190" s="15"/>
      <c r="G190" s="15"/>
      <c r="H190"/>
      <c r="I190"/>
      <c r="J190"/>
      <c r="K190"/>
    </row>
    <row r="191" spans="1:11">
      <c r="A191"/>
      <c r="B191"/>
      <c r="C191"/>
      <c r="D191"/>
      <c r="E191" s="15"/>
      <c r="F191" s="15"/>
      <c r="G191" s="15"/>
      <c r="H191"/>
      <c r="I191"/>
      <c r="J191"/>
      <c r="K191"/>
    </row>
    <row r="192" spans="1:11">
      <c r="A192"/>
      <c r="B192"/>
      <c r="C192"/>
      <c r="D192"/>
      <c r="E192" s="15"/>
      <c r="F192" s="15"/>
      <c r="G192" s="15"/>
      <c r="H192"/>
      <c r="I192"/>
      <c r="J192"/>
      <c r="K192"/>
    </row>
    <row r="193" spans="1:11">
      <c r="A193"/>
      <c r="B193"/>
      <c r="C193"/>
      <c r="D193"/>
      <c r="E193" s="15"/>
      <c r="F193" s="15"/>
      <c r="G193" s="15"/>
      <c r="H193"/>
      <c r="I193"/>
      <c r="J193"/>
      <c r="K193"/>
    </row>
    <row r="194" spans="1:11">
      <c r="A194"/>
      <c r="B194"/>
      <c r="C194"/>
      <c r="D194"/>
      <c r="E194" s="15"/>
      <c r="F194" s="15"/>
      <c r="G194" s="15"/>
      <c r="H194"/>
      <c r="I194"/>
      <c r="J194"/>
      <c r="K194"/>
    </row>
    <row r="195" spans="1:11">
      <c r="A195"/>
      <c r="B195"/>
      <c r="C195"/>
      <c r="D195"/>
      <c r="E195" s="15"/>
      <c r="F195" s="15"/>
      <c r="G195" s="15"/>
      <c r="H195"/>
      <c r="I195"/>
      <c r="J195"/>
      <c r="K195"/>
    </row>
    <row r="196" spans="1:11">
      <c r="A196"/>
      <c r="B196"/>
      <c r="C196"/>
      <c r="D196"/>
      <c r="E196" s="15"/>
      <c r="F196" s="15"/>
      <c r="G196" s="15"/>
      <c r="H196"/>
      <c r="I196"/>
      <c r="J196"/>
      <c r="K196"/>
    </row>
    <row r="197" spans="1:11">
      <c r="A197"/>
      <c r="B197"/>
      <c r="C197"/>
      <c r="D197"/>
      <c r="E197" s="15"/>
      <c r="F197" s="15"/>
      <c r="G197" s="15"/>
      <c r="H197"/>
      <c r="I197"/>
      <c r="J197"/>
      <c r="K197"/>
    </row>
    <row r="198" spans="1:11">
      <c r="A198"/>
      <c r="B198"/>
      <c r="C198"/>
      <c r="D198"/>
      <c r="E198" s="15"/>
      <c r="F198" s="15"/>
      <c r="G198" s="15"/>
      <c r="H198"/>
      <c r="I198"/>
      <c r="J198"/>
      <c r="K198"/>
    </row>
    <row r="199" spans="1:11">
      <c r="A199"/>
      <c r="B199"/>
      <c r="C199"/>
      <c r="D199"/>
      <c r="E199" s="15"/>
      <c r="F199" s="15"/>
      <c r="G199" s="15"/>
      <c r="H199"/>
      <c r="I199"/>
      <c r="J199"/>
      <c r="K199"/>
    </row>
    <row r="200" spans="1:11">
      <c r="A200"/>
      <c r="B200"/>
      <c r="C200"/>
      <c r="D200"/>
      <c r="E200" s="15"/>
      <c r="F200" s="15"/>
      <c r="G200" s="15"/>
      <c r="H200"/>
      <c r="I200"/>
      <c r="J200"/>
      <c r="K200"/>
    </row>
    <row r="201" spans="1:11">
      <c r="A201"/>
      <c r="B201"/>
      <c r="C201"/>
      <c r="D201"/>
      <c r="E201" s="15"/>
      <c r="F201" s="15"/>
      <c r="G201" s="15"/>
      <c r="H201"/>
      <c r="I201"/>
      <c r="J201"/>
      <c r="K201"/>
    </row>
    <row r="202" spans="1:11">
      <c r="A202"/>
      <c r="B202"/>
      <c r="C202"/>
      <c r="D202"/>
      <c r="E202" s="15"/>
      <c r="F202" s="15"/>
      <c r="G202" s="15"/>
      <c r="H202"/>
      <c r="I202"/>
      <c r="J202"/>
      <c r="K202"/>
    </row>
    <row r="203" spans="1:11">
      <c r="A203"/>
      <c r="B203"/>
      <c r="C203"/>
      <c r="D203"/>
      <c r="E203" s="15"/>
      <c r="F203" s="15"/>
      <c r="G203" s="15"/>
      <c r="H203"/>
      <c r="I203"/>
      <c r="J203"/>
      <c r="K203"/>
    </row>
    <row r="204" spans="1:11">
      <c r="A204"/>
      <c r="B204"/>
      <c r="C204"/>
      <c r="D204"/>
      <c r="E204" s="15"/>
      <c r="F204" s="15"/>
      <c r="G204" s="15"/>
      <c r="H204"/>
      <c r="I204"/>
      <c r="J204"/>
      <c r="K204"/>
    </row>
    <row r="205" spans="1:11">
      <c r="A205"/>
      <c r="B205"/>
      <c r="C205"/>
      <c r="D205"/>
      <c r="E205" s="15"/>
      <c r="F205" s="15"/>
      <c r="G205" s="15"/>
      <c r="H205"/>
      <c r="I205"/>
      <c r="J205"/>
      <c r="K205"/>
    </row>
    <row r="206" spans="1:11">
      <c r="A206"/>
      <c r="B206"/>
      <c r="C206"/>
      <c r="D206"/>
      <c r="E206" s="15"/>
      <c r="F206" s="15"/>
      <c r="G206" s="15"/>
      <c r="H206"/>
      <c r="I206"/>
      <c r="J206"/>
      <c r="K206"/>
    </row>
    <row r="207" spans="1:11">
      <c r="A207"/>
      <c r="B207"/>
      <c r="C207"/>
      <c r="D207"/>
      <c r="E207" s="15"/>
      <c r="F207" s="15"/>
      <c r="G207" s="15"/>
      <c r="H207"/>
      <c r="I207"/>
      <c r="J207"/>
      <c r="K207"/>
    </row>
    <row r="208" spans="1:11">
      <c r="A208"/>
      <c r="B208"/>
      <c r="C208"/>
      <c r="D208"/>
      <c r="E208" s="15"/>
      <c r="F208" s="15"/>
      <c r="G208" s="15"/>
      <c r="H208"/>
      <c r="I208"/>
      <c r="J208"/>
      <c r="K208"/>
    </row>
    <row r="209" spans="1:11">
      <c r="A209"/>
      <c r="B209"/>
      <c r="C209"/>
      <c r="D209"/>
      <c r="E209" s="15"/>
      <c r="F209" s="15"/>
      <c r="G209" s="15"/>
      <c r="H209"/>
      <c r="I209"/>
      <c r="J209"/>
      <c r="K209"/>
    </row>
    <row r="210" spans="1:11">
      <c r="A210"/>
      <c r="B210"/>
      <c r="C210"/>
      <c r="D210"/>
      <c r="E210" s="15"/>
      <c r="F210" s="15"/>
      <c r="G210" s="15"/>
      <c r="H210"/>
      <c r="I210"/>
      <c r="J210"/>
      <c r="K210"/>
    </row>
    <row r="211" spans="1:11">
      <c r="A211"/>
      <c r="B211"/>
      <c r="C211"/>
      <c r="D211"/>
      <c r="E211" s="15"/>
      <c r="F211" s="15"/>
      <c r="G211" s="15"/>
      <c r="H211"/>
      <c r="I211"/>
      <c r="J211"/>
      <c r="K211"/>
    </row>
    <row r="212" spans="1:11">
      <c r="A212"/>
      <c r="B212"/>
      <c r="C212"/>
      <c r="D212"/>
      <c r="E212" s="15"/>
      <c r="F212" s="15"/>
      <c r="G212" s="15"/>
      <c r="H212"/>
      <c r="I212"/>
      <c r="J212"/>
      <c r="K212"/>
    </row>
    <row r="213" spans="1:11">
      <c r="A213"/>
      <c r="B213"/>
      <c r="C213"/>
      <c r="D213"/>
      <c r="E213" s="15"/>
      <c r="F213" s="15"/>
      <c r="G213" s="15"/>
      <c r="H213"/>
      <c r="I213"/>
      <c r="J213"/>
      <c r="K213"/>
    </row>
    <row r="214" spans="1:11">
      <c r="A214"/>
      <c r="B214"/>
      <c r="C214"/>
      <c r="D214"/>
      <c r="E214" s="15"/>
      <c r="F214" s="15"/>
      <c r="G214" s="15"/>
      <c r="H214"/>
      <c r="I214"/>
      <c r="J214"/>
      <c r="K214"/>
    </row>
    <row r="215" spans="1:11">
      <c r="A215"/>
      <c r="B215"/>
      <c r="C215"/>
      <c r="D215"/>
      <c r="E215" s="15"/>
      <c r="F215" s="15"/>
      <c r="G215" s="15"/>
      <c r="H215"/>
      <c r="I215"/>
      <c r="J215"/>
      <c r="K215"/>
    </row>
    <row r="216" spans="1:11">
      <c r="A216"/>
      <c r="B216"/>
      <c r="C216"/>
      <c r="D216"/>
      <c r="E216" s="15"/>
      <c r="F216" s="15"/>
      <c r="G216" s="15"/>
      <c r="H216"/>
      <c r="I216"/>
      <c r="J216"/>
      <c r="K216"/>
    </row>
    <row r="217" spans="1:11">
      <c r="A217"/>
      <c r="B217"/>
      <c r="C217"/>
      <c r="D217"/>
      <c r="E217" s="15"/>
      <c r="F217" s="15"/>
      <c r="G217" s="15"/>
      <c r="H217"/>
      <c r="I217"/>
      <c r="J217"/>
      <c r="K217"/>
    </row>
    <row r="218" spans="1:11">
      <c r="A218"/>
      <c r="B218"/>
      <c r="C218"/>
      <c r="D218"/>
      <c r="E218" s="15"/>
      <c r="F218" s="15"/>
      <c r="G218" s="15"/>
      <c r="H218"/>
      <c r="I218"/>
      <c r="J218"/>
      <c r="K218"/>
    </row>
    <row r="219" spans="1:11">
      <c r="A219"/>
      <c r="B219"/>
      <c r="C219"/>
      <c r="D219"/>
      <c r="E219" s="15"/>
      <c r="F219" s="15"/>
      <c r="G219" s="15"/>
      <c r="H219"/>
      <c r="I219"/>
      <c r="J219"/>
      <c r="K219"/>
    </row>
    <row r="220" spans="1:11">
      <c r="A220"/>
      <c r="B220"/>
      <c r="C220"/>
      <c r="D220"/>
      <c r="E220" s="15"/>
      <c r="F220" s="15"/>
      <c r="G220" s="15"/>
      <c r="H220"/>
      <c r="I220"/>
      <c r="J220"/>
      <c r="K220"/>
    </row>
    <row r="221" spans="1:11">
      <c r="A221"/>
      <c r="B221"/>
      <c r="C221"/>
      <c r="D221"/>
      <c r="E221" s="15"/>
      <c r="F221" s="15"/>
      <c r="G221" s="15"/>
      <c r="H221"/>
      <c r="I221"/>
      <c r="J221"/>
      <c r="K221"/>
    </row>
    <row r="222" spans="1:11">
      <c r="A222"/>
      <c r="B222"/>
      <c r="C222"/>
      <c r="D222"/>
      <c r="E222" s="15"/>
      <c r="F222" s="15"/>
      <c r="G222" s="15"/>
      <c r="H222"/>
      <c r="I222"/>
      <c r="J222"/>
      <c r="K222"/>
    </row>
    <row r="223" spans="1:11">
      <c r="A223"/>
      <c r="B223"/>
      <c r="C223"/>
      <c r="D223"/>
      <c r="E223" s="15"/>
      <c r="F223" s="15"/>
      <c r="G223" s="15"/>
      <c r="H223"/>
      <c r="I223"/>
      <c r="J223"/>
      <c r="K223"/>
    </row>
    <row r="224" spans="1:11">
      <c r="A224"/>
      <c r="B224"/>
      <c r="C224"/>
      <c r="D224"/>
      <c r="E224" s="15"/>
      <c r="F224" s="15"/>
      <c r="G224" s="15"/>
      <c r="H224"/>
      <c r="I224"/>
      <c r="J224"/>
      <c r="K224"/>
    </row>
    <row r="225" spans="1:11">
      <c r="A225"/>
      <c r="B225"/>
      <c r="C225"/>
      <c r="D225"/>
      <c r="E225" s="15"/>
      <c r="F225" s="15"/>
      <c r="G225" s="15"/>
      <c r="H225"/>
      <c r="I225"/>
      <c r="J225"/>
      <c r="K225"/>
    </row>
    <row r="226" spans="1:11">
      <c r="A226"/>
      <c r="B226"/>
      <c r="C226"/>
      <c r="D226"/>
      <c r="E226" s="15"/>
      <c r="F226" s="15"/>
      <c r="G226" s="15"/>
      <c r="H226"/>
      <c r="I226"/>
      <c r="J226"/>
      <c r="K226"/>
    </row>
    <row r="227" spans="1:11">
      <c r="A227"/>
      <c r="B227"/>
      <c r="C227"/>
      <c r="D227"/>
      <c r="E227" s="15"/>
      <c r="F227" s="15"/>
      <c r="G227" s="15"/>
      <c r="H227"/>
      <c r="I227"/>
      <c r="J227"/>
      <c r="K227"/>
    </row>
    <row r="228" spans="1:11">
      <c r="A228"/>
      <c r="B228"/>
      <c r="C228"/>
      <c r="D228"/>
      <c r="E228" s="15"/>
      <c r="F228" s="15"/>
      <c r="G228" s="15"/>
      <c r="H228"/>
      <c r="I228"/>
      <c r="J228"/>
      <c r="K228"/>
    </row>
    <row r="229" spans="1:11">
      <c r="A229"/>
      <c r="B229"/>
      <c r="C229"/>
      <c r="D229"/>
      <c r="E229" s="15"/>
      <c r="F229" s="15"/>
      <c r="G229" s="15"/>
      <c r="H229"/>
      <c r="I229"/>
      <c r="J229"/>
      <c r="K229"/>
    </row>
    <row r="230" spans="1:11">
      <c r="A230"/>
      <c r="B230"/>
      <c r="C230"/>
      <c r="D230"/>
      <c r="E230" s="15"/>
      <c r="F230" s="15"/>
      <c r="G230" s="15"/>
      <c r="H230"/>
      <c r="I230"/>
      <c r="J230"/>
      <c r="K230"/>
    </row>
    <row r="231" spans="1:11">
      <c r="A231"/>
      <c r="B231"/>
      <c r="C231"/>
      <c r="D231"/>
      <c r="E231" s="15"/>
      <c r="F231" s="15"/>
      <c r="G231" s="15"/>
      <c r="H231"/>
      <c r="I231"/>
      <c r="J231"/>
      <c r="K231"/>
    </row>
    <row r="232" spans="1:11">
      <c r="A232"/>
      <c r="B232"/>
      <c r="C232"/>
      <c r="D232"/>
      <c r="E232" s="15"/>
      <c r="F232" s="15"/>
      <c r="G232" s="15"/>
      <c r="H232"/>
      <c r="I232"/>
      <c r="J232"/>
      <c r="K232"/>
    </row>
    <row r="233" spans="1:11">
      <c r="A233"/>
      <c r="B233"/>
      <c r="C233"/>
      <c r="D233"/>
      <c r="E233" s="15"/>
      <c r="F233" s="15"/>
      <c r="G233" s="15"/>
      <c r="H233"/>
      <c r="I233"/>
      <c r="J233"/>
      <c r="K233"/>
    </row>
    <row r="234" spans="1:11">
      <c r="A234"/>
      <c r="B234"/>
      <c r="C234"/>
      <c r="D234"/>
      <c r="E234" s="15"/>
      <c r="F234" s="15"/>
      <c r="G234" s="15"/>
      <c r="H234"/>
      <c r="I234"/>
      <c r="J234"/>
      <c r="K234"/>
    </row>
    <row r="235" spans="1:11">
      <c r="A235"/>
      <c r="B235"/>
      <c r="C235"/>
      <c r="D235"/>
      <c r="E235" s="15"/>
      <c r="F235" s="15"/>
      <c r="G235" s="15"/>
      <c r="H235"/>
      <c r="I235"/>
      <c r="J235"/>
      <c r="K235"/>
    </row>
    <row r="236" spans="1:11">
      <c r="A236"/>
      <c r="B236"/>
      <c r="C236"/>
      <c r="D236"/>
      <c r="E236" s="15"/>
      <c r="F236" s="15"/>
      <c r="G236" s="15"/>
      <c r="H236"/>
      <c r="I236"/>
      <c r="J236"/>
      <c r="K236"/>
    </row>
    <row r="237" spans="1:11">
      <c r="A237"/>
      <c r="B237"/>
      <c r="C237"/>
      <c r="D237"/>
      <c r="E237" s="15"/>
      <c r="F237" s="15"/>
      <c r="G237" s="15"/>
      <c r="H237"/>
      <c r="I237"/>
      <c r="J237"/>
      <c r="K237"/>
    </row>
    <row r="238" spans="1:11">
      <c r="A238"/>
      <c r="B238"/>
      <c r="C238"/>
      <c r="D238"/>
      <c r="E238" s="15"/>
      <c r="F238" s="15"/>
      <c r="G238" s="15"/>
      <c r="H238"/>
      <c r="I238"/>
      <c r="J238"/>
      <c r="K238"/>
    </row>
    <row r="239" spans="1:11">
      <c r="A239"/>
      <c r="B239"/>
      <c r="C239"/>
      <c r="D239"/>
      <c r="E239" s="15"/>
      <c r="F239" s="15"/>
      <c r="G239" s="15"/>
      <c r="H239"/>
      <c r="I239"/>
      <c r="J239"/>
      <c r="K239"/>
    </row>
    <row r="240" spans="1:11">
      <c r="A240"/>
      <c r="B240"/>
      <c r="C240"/>
      <c r="D240"/>
      <c r="E240" s="15"/>
      <c r="F240" s="15"/>
      <c r="G240" s="15"/>
      <c r="H240"/>
      <c r="I240"/>
      <c r="J240"/>
      <c r="K240"/>
    </row>
    <row r="241" spans="1:11">
      <c r="A241"/>
      <c r="B241"/>
      <c r="C241"/>
      <c r="D241"/>
      <c r="E241" s="15"/>
      <c r="F241" s="15"/>
      <c r="G241" s="15"/>
      <c r="H241"/>
      <c r="I241"/>
      <c r="J241"/>
      <c r="K241"/>
    </row>
    <row r="242" spans="1:11">
      <c r="A242"/>
      <c r="B242"/>
      <c r="C242"/>
      <c r="D242"/>
      <c r="E242" s="15"/>
      <c r="F242" s="15"/>
      <c r="G242" s="15"/>
      <c r="H242"/>
      <c r="I242"/>
      <c r="J242"/>
      <c r="K242"/>
    </row>
    <row r="243" spans="1:11">
      <c r="A243"/>
      <c r="B243"/>
      <c r="C243"/>
      <c r="D243"/>
      <c r="E243" s="15"/>
      <c r="F243" s="15"/>
      <c r="G243" s="15"/>
      <c r="H243"/>
      <c r="I243"/>
      <c r="J243"/>
      <c r="K243"/>
    </row>
    <row r="244" spans="1:11">
      <c r="A244"/>
      <c r="B244"/>
      <c r="C244"/>
      <c r="D244"/>
      <c r="E244" s="15"/>
      <c r="F244" s="15"/>
      <c r="G244" s="15"/>
      <c r="H244"/>
      <c r="I244"/>
      <c r="J244"/>
      <c r="K244"/>
    </row>
    <row r="245" spans="1:11">
      <c r="A245"/>
      <c r="B245"/>
      <c r="C245"/>
      <c r="D245"/>
      <c r="E245" s="15"/>
      <c r="F245" s="15"/>
      <c r="G245" s="15"/>
      <c r="H245"/>
      <c r="I245"/>
      <c r="J245"/>
      <c r="K245"/>
    </row>
    <row r="246" spans="1:11">
      <c r="A246"/>
      <c r="B246"/>
      <c r="C246"/>
      <c r="D246"/>
      <c r="E246" s="15"/>
      <c r="F246" s="15"/>
      <c r="G246" s="15"/>
      <c r="H246"/>
      <c r="I246"/>
      <c r="J246"/>
      <c r="K246"/>
    </row>
    <row r="247" spans="1:11">
      <c r="A247"/>
      <c r="B247"/>
      <c r="C247"/>
      <c r="D247"/>
      <c r="E247" s="15"/>
      <c r="F247" s="15"/>
      <c r="G247" s="15"/>
      <c r="H247"/>
      <c r="I247"/>
      <c r="J247"/>
      <c r="K247"/>
    </row>
    <row r="248" spans="1:11">
      <c r="A248"/>
      <c r="B248"/>
      <c r="C248"/>
      <c r="D248"/>
      <c r="E248" s="15"/>
      <c r="F248" s="15"/>
      <c r="G248" s="15"/>
      <c r="H248"/>
      <c r="I248"/>
      <c r="J248"/>
      <c r="K248"/>
    </row>
    <row r="249" spans="1:11">
      <c r="A249"/>
      <c r="B249"/>
      <c r="C249"/>
      <c r="D249"/>
      <c r="E249" s="15"/>
      <c r="F249" s="15"/>
      <c r="G249" s="15"/>
      <c r="H249"/>
      <c r="I249"/>
      <c r="J249"/>
      <c r="K249"/>
    </row>
    <row r="250" spans="1:11">
      <c r="A250"/>
      <c r="B250"/>
      <c r="C250"/>
      <c r="D250"/>
      <c r="E250" s="15"/>
      <c r="F250" s="15"/>
      <c r="G250" s="15"/>
      <c r="H250"/>
      <c r="I250"/>
      <c r="J250"/>
      <c r="K250"/>
    </row>
    <row r="251" spans="1:11">
      <c r="A251"/>
      <c r="B251"/>
      <c r="C251"/>
      <c r="D251"/>
      <c r="E251" s="15"/>
      <c r="F251" s="15"/>
      <c r="G251" s="15"/>
      <c r="H251"/>
      <c r="I251"/>
      <c r="J251"/>
      <c r="K251"/>
    </row>
    <row r="252" spans="1:11">
      <c r="A252"/>
      <c r="B252"/>
      <c r="C252"/>
      <c r="D252"/>
      <c r="E252" s="15"/>
      <c r="F252" s="15"/>
      <c r="G252" s="15"/>
      <c r="H252"/>
      <c r="I252"/>
      <c r="J252"/>
      <c r="K252"/>
    </row>
    <row r="253" spans="1:11">
      <c r="A253"/>
      <c r="B253"/>
      <c r="C253"/>
      <c r="D253"/>
      <c r="E253" s="15"/>
      <c r="F253" s="15"/>
      <c r="G253" s="15"/>
      <c r="H253"/>
      <c r="I253"/>
      <c r="J253"/>
      <c r="K253"/>
    </row>
    <row r="254" spans="1:11">
      <c r="A254"/>
      <c r="B254"/>
      <c r="C254"/>
      <c r="D254"/>
      <c r="E254" s="15"/>
      <c r="F254" s="15"/>
      <c r="G254" s="15"/>
      <c r="H254"/>
      <c r="I254"/>
      <c r="J254"/>
      <c r="K254"/>
    </row>
    <row r="255" spans="1:11">
      <c r="A255"/>
      <c r="B255"/>
      <c r="C255"/>
      <c r="D255"/>
      <c r="E255" s="15"/>
      <c r="F255" s="15"/>
      <c r="G255" s="15"/>
      <c r="H255"/>
      <c r="I255"/>
      <c r="J255"/>
      <c r="K255"/>
    </row>
    <row r="256" spans="1:11">
      <c r="A256"/>
      <c r="B256"/>
      <c r="C256"/>
      <c r="D256"/>
      <c r="E256" s="15"/>
      <c r="F256" s="15"/>
      <c r="G256" s="15"/>
      <c r="H256"/>
      <c r="I256"/>
      <c r="J256"/>
      <c r="K256"/>
    </row>
    <row r="257" spans="1:11">
      <c r="A257"/>
      <c r="B257"/>
      <c r="C257"/>
      <c r="D257"/>
      <c r="E257" s="15"/>
      <c r="F257" s="15"/>
      <c r="G257" s="15"/>
      <c r="H257"/>
      <c r="I257"/>
      <c r="J257"/>
      <c r="K257"/>
    </row>
    <row r="258" spans="1:11">
      <c r="A258"/>
      <c r="B258"/>
      <c r="C258"/>
      <c r="D258"/>
      <c r="E258" s="15"/>
      <c r="F258" s="15"/>
      <c r="G258" s="15"/>
      <c r="H258"/>
      <c r="I258"/>
      <c r="J258"/>
      <c r="K258"/>
    </row>
    <row r="259" spans="1:11">
      <c r="A259"/>
      <c r="B259"/>
      <c r="C259"/>
      <c r="D259"/>
      <c r="E259" s="15"/>
      <c r="F259" s="15"/>
      <c r="G259" s="15"/>
      <c r="H259"/>
      <c r="I259"/>
      <c r="J259"/>
      <c r="K259"/>
    </row>
    <row r="260" spans="1:11">
      <c r="A260"/>
      <c r="B260"/>
      <c r="C260"/>
      <c r="D260"/>
      <c r="E260" s="15"/>
      <c r="F260" s="15"/>
      <c r="G260" s="15"/>
      <c r="H260"/>
      <c r="I260"/>
      <c r="J260"/>
      <c r="K260"/>
    </row>
    <row r="261" spans="1:11">
      <c r="A261"/>
      <c r="B261"/>
      <c r="C261"/>
      <c r="D261"/>
      <c r="E261" s="15"/>
      <c r="F261" s="15"/>
      <c r="G261" s="15"/>
      <c r="H261"/>
      <c r="I261"/>
      <c r="J261"/>
      <c r="K261"/>
    </row>
    <row r="262" spans="1:11">
      <c r="A262"/>
      <c r="B262"/>
      <c r="C262"/>
      <c r="D262"/>
      <c r="E262" s="15"/>
      <c r="F262" s="15"/>
      <c r="G262" s="15"/>
      <c r="H262"/>
      <c r="I262"/>
      <c r="J262"/>
      <c r="K262"/>
    </row>
    <row r="263" spans="1:11">
      <c r="A263"/>
      <c r="B263"/>
      <c r="C263"/>
      <c r="D263"/>
      <c r="E263" s="15"/>
      <c r="F263" s="15"/>
      <c r="G263" s="15"/>
      <c r="H263"/>
      <c r="I263"/>
      <c r="J263"/>
      <c r="K263"/>
    </row>
    <row r="264" spans="1:11">
      <c r="A264"/>
      <c r="B264"/>
      <c r="C264"/>
      <c r="D264"/>
      <c r="E264" s="15"/>
      <c r="F264" s="15"/>
      <c r="G264" s="15"/>
      <c r="H264"/>
      <c r="I264"/>
      <c r="J264"/>
      <c r="K264"/>
    </row>
    <row r="265" spans="1:11">
      <c r="A265"/>
      <c r="B265"/>
      <c r="C265"/>
      <c r="D265"/>
      <c r="E265" s="15"/>
      <c r="F265" s="15"/>
      <c r="G265" s="15"/>
      <c r="H265"/>
      <c r="I265"/>
      <c r="J265"/>
      <c r="K265"/>
    </row>
    <row r="266" spans="1:11">
      <c r="A266"/>
      <c r="B266"/>
      <c r="C266"/>
      <c r="D266"/>
      <c r="E266" s="15"/>
      <c r="F266" s="15"/>
      <c r="G266" s="15"/>
      <c r="H266"/>
      <c r="I266"/>
      <c r="J266"/>
      <c r="K266"/>
    </row>
    <row r="267" spans="1:11">
      <c r="A267"/>
      <c r="B267"/>
      <c r="C267"/>
      <c r="D267"/>
      <c r="E267" s="15"/>
      <c r="F267" s="15"/>
      <c r="G267" s="15"/>
      <c r="H267"/>
      <c r="I267"/>
      <c r="J267"/>
      <c r="K267"/>
    </row>
    <row r="268" spans="1:11">
      <c r="A268"/>
      <c r="B268"/>
      <c r="C268"/>
      <c r="D268"/>
      <c r="E268" s="15"/>
      <c r="F268" s="15"/>
      <c r="G268" s="15"/>
      <c r="H268"/>
      <c r="I268"/>
      <c r="J268"/>
      <c r="K268"/>
    </row>
    <row r="269" spans="1:11">
      <c r="A269"/>
      <c r="B269"/>
      <c r="C269"/>
      <c r="D269"/>
      <c r="E269" s="15"/>
      <c r="F269" s="15"/>
      <c r="G269" s="15"/>
      <c r="H269"/>
      <c r="I269"/>
      <c r="J269"/>
      <c r="K269"/>
    </row>
    <row r="270" spans="1:11">
      <c r="A270"/>
      <c r="B270"/>
      <c r="C270"/>
      <c r="D270"/>
      <c r="E270" s="15"/>
      <c r="F270" s="15"/>
      <c r="G270" s="15"/>
      <c r="H270"/>
      <c r="I270"/>
      <c r="J270"/>
      <c r="K270"/>
    </row>
    <row r="271" spans="1:11">
      <c r="A271"/>
      <c r="B271"/>
      <c r="C271"/>
      <c r="D271"/>
      <c r="E271" s="15"/>
      <c r="F271" s="15"/>
      <c r="G271" s="15"/>
      <c r="H271"/>
      <c r="I271"/>
      <c r="J271"/>
      <c r="K271"/>
    </row>
    <row r="272" spans="1:11">
      <c r="A272"/>
      <c r="B272"/>
      <c r="C272"/>
      <c r="D272"/>
      <c r="E272" s="15"/>
      <c r="F272" s="15"/>
      <c r="G272" s="15"/>
      <c r="H272"/>
      <c r="I272"/>
      <c r="J272"/>
      <c r="K272"/>
    </row>
    <row r="273" spans="1:11">
      <c r="A273"/>
      <c r="B273"/>
      <c r="C273"/>
      <c r="D273"/>
      <c r="E273" s="15"/>
      <c r="F273" s="15"/>
      <c r="G273" s="15"/>
      <c r="H273"/>
      <c r="I273"/>
      <c r="J273"/>
      <c r="K273"/>
    </row>
    <row r="274" spans="1:11">
      <c r="A274"/>
      <c r="B274"/>
      <c r="C274"/>
      <c r="D274"/>
      <c r="E274" s="15"/>
      <c r="F274" s="15"/>
      <c r="G274" s="15"/>
      <c r="H274"/>
      <c r="I274"/>
      <c r="J274"/>
      <c r="K274"/>
    </row>
    <row r="275" spans="1:11">
      <c r="A275"/>
      <c r="B275"/>
      <c r="C275"/>
      <c r="D275"/>
      <c r="E275" s="15"/>
      <c r="F275" s="15"/>
      <c r="G275" s="15"/>
      <c r="H275"/>
      <c r="I275"/>
      <c r="J275"/>
      <c r="K275"/>
    </row>
    <row r="276" spans="1:11">
      <c r="A276"/>
      <c r="B276"/>
      <c r="C276"/>
      <c r="D276"/>
      <c r="E276" s="15"/>
      <c r="F276" s="15"/>
      <c r="G276" s="15"/>
      <c r="H276"/>
      <c r="I276"/>
      <c r="J276"/>
      <c r="K276"/>
    </row>
    <row r="277" spans="1:11">
      <c r="A277"/>
      <c r="B277"/>
      <c r="C277"/>
      <c r="D277"/>
      <c r="E277" s="15"/>
      <c r="F277" s="15"/>
      <c r="G277" s="15"/>
      <c r="H277"/>
      <c r="I277"/>
      <c r="J277"/>
      <c r="K277"/>
    </row>
    <row r="278" spans="1:11">
      <c r="A278"/>
      <c r="B278"/>
      <c r="C278"/>
      <c r="D278"/>
      <c r="E278" s="15"/>
      <c r="F278" s="15"/>
      <c r="G278" s="15"/>
      <c r="H278"/>
      <c r="I278"/>
      <c r="J278"/>
      <c r="K278"/>
    </row>
    <row r="279" spans="1:11">
      <c r="A279"/>
      <c r="B279"/>
      <c r="C279"/>
      <c r="D279"/>
      <c r="E279" s="15"/>
      <c r="F279" s="15"/>
      <c r="G279" s="15"/>
      <c r="H279"/>
      <c r="I279"/>
      <c r="J279"/>
      <c r="K279"/>
    </row>
    <row r="280" spans="1:11">
      <c r="A280"/>
      <c r="B280"/>
      <c r="C280"/>
      <c r="D280"/>
      <c r="E280" s="15"/>
      <c r="F280" s="15"/>
      <c r="G280" s="15"/>
      <c r="H280"/>
      <c r="I280"/>
      <c r="J280"/>
      <c r="K280"/>
    </row>
    <row r="281" spans="1:11">
      <c r="A281"/>
      <c r="B281"/>
      <c r="C281"/>
      <c r="D281"/>
      <c r="E281" s="15"/>
      <c r="F281" s="15"/>
      <c r="G281" s="15"/>
      <c r="H281"/>
      <c r="I281"/>
      <c r="J281"/>
      <c r="K281"/>
    </row>
    <row r="282" spans="1:11">
      <c r="A282"/>
      <c r="B282"/>
      <c r="C282"/>
      <c r="D282"/>
      <c r="E282" s="15"/>
      <c r="F282" s="15"/>
      <c r="G282" s="15"/>
      <c r="H282"/>
      <c r="I282"/>
      <c r="J282"/>
      <c r="K282"/>
    </row>
  </sheetData>
  <sheetProtection sheet="1" objects="1" scenarios="1" selectLockedCells="1"/>
  <mergeCells count="49">
    <mergeCell ref="A58:K58"/>
    <mergeCell ref="I52:K52"/>
    <mergeCell ref="I14:I15"/>
    <mergeCell ref="E14:E15"/>
    <mergeCell ref="A52:H52"/>
    <mergeCell ref="K14:K15"/>
    <mergeCell ref="H14:H15"/>
    <mergeCell ref="A47:E47"/>
    <mergeCell ref="G53:K53"/>
    <mergeCell ref="C78:D78"/>
    <mergeCell ref="C79:D79"/>
    <mergeCell ref="C77:D77"/>
    <mergeCell ref="A66:K66"/>
    <mergeCell ref="C73:D73"/>
    <mergeCell ref="C74:D74"/>
    <mergeCell ref="C75:D75"/>
    <mergeCell ref="C76:D76"/>
    <mergeCell ref="A9:K9"/>
    <mergeCell ref="A48:K48"/>
    <mergeCell ref="A49:K49"/>
    <mergeCell ref="A7:K7"/>
    <mergeCell ref="A8:K8"/>
    <mergeCell ref="A11:K11"/>
    <mergeCell ref="A10:K10"/>
    <mergeCell ref="A44:E44"/>
    <mergeCell ref="A13:K13"/>
    <mergeCell ref="I46:K46"/>
    <mergeCell ref="A46:H46"/>
    <mergeCell ref="A45:K45"/>
    <mergeCell ref="G14:G15"/>
    <mergeCell ref="J14:J15"/>
    <mergeCell ref="F14:F15"/>
    <mergeCell ref="A14:B14"/>
    <mergeCell ref="E65:K65"/>
    <mergeCell ref="B12:I12"/>
    <mergeCell ref="A54:K54"/>
    <mergeCell ref="A55:K55"/>
    <mergeCell ref="G47:K47"/>
    <mergeCell ref="A56:K56"/>
    <mergeCell ref="A57:K57"/>
    <mergeCell ref="A60:K60"/>
    <mergeCell ref="A50:K50"/>
    <mergeCell ref="A51:K51"/>
    <mergeCell ref="G59:K59"/>
    <mergeCell ref="J12:K12"/>
    <mergeCell ref="A63:C63"/>
    <mergeCell ref="C14:D14"/>
    <mergeCell ref="A53:E53"/>
    <mergeCell ref="A62:C62"/>
  </mergeCells>
  <phoneticPr fontId="3" type="noConversion"/>
  <dataValidations xWindow="1111" yWindow="536" count="13">
    <dataValidation allowBlank="1" showInputMessage="1" showErrorMessage="1" promptTitle="Director Provincial de Educación" prompt="Nombre y dos apellidos con tratamiento._x000a_(Ej: Dña. María García Perez)" sqref="C74" xr:uid="{00000000-0002-0000-0000-000000000000}"/>
    <dataValidation allowBlank="1" showInputMessage="1" showErrorMessage="1" promptTitle="Cargo Firmante" prompt="Introducir el cargo de la persona que firmará la realización de la Comisión de Servicios. (Cuando sea posible el Director/ra del centro)" sqref="C77" xr:uid="{00000000-0002-0000-0000-000001000000}"/>
    <dataValidation allowBlank="1" showInputMessage="1" showErrorMessage="1" promptTitle="Nombre del Cargo firmante" prompt="Nombre del cargo que firmará la realización de la Comisión de Servicios._x000a_Nombre y dos apellidos con tratamiento._x000a_(Ej: Dña. María García Perez)" sqref="C78" xr:uid="{00000000-0002-0000-0000-000002000000}"/>
    <dataValidation allowBlank="1" showInputMessage="1" showErrorMessage="1" promptTitle="Precio Km" prompt="Este importe esta fijado por la administración y no se puede cambiar sin autorización." sqref="C79:C80" xr:uid="{00000000-0002-0000-0000-000003000000}"/>
    <dataValidation type="date" operator="greaterThanOrEqual" allowBlank="1" showErrorMessage="1" error="La fecha tiene que ser igual o POSTERIOR a la finalización de la ÚLTIMA itinerancia" sqref="I52:K52" xr:uid="{00000000-0002-0000-0000-000004000000}">
      <formula1>MAX(C16:C43)</formula1>
    </dataValidation>
    <dataValidation type="list" allowBlank="1" showInputMessage="1" showErrorMessage="1" sqref="I4" xr:uid="{00000000-0002-0000-0000-000005000000}">
      <formula1>GRUPOS</formula1>
    </dataValidation>
    <dataValidation type="list" allowBlank="1" showInputMessage="1" showErrorMessage="1" sqref="I3" xr:uid="{00000000-0002-0000-0000-000006000000}">
      <formula1>CUERPOS</formula1>
    </dataValidation>
    <dataValidation type="list" allowBlank="1" showInputMessage="1" showErrorMessage="1" promptTitle="Itinerario" prompt="Introducir el Itinerario o la localidad visitada" sqref="E16:E43" xr:uid="{00000000-0002-0000-0000-000007000000}">
      <formula1>RUTAS</formula1>
    </dataValidation>
    <dataValidation type="list" allowBlank="1" showInputMessage="1" showErrorMessage="1" sqref="J16:J43" xr:uid="{00000000-0002-0000-0000-000008000000}">
      <formula1>DIETAS</formula1>
    </dataValidation>
    <dataValidation type="date" allowBlank="1" showInputMessage="1" showErrorMessage="1" errorTitle="Error de rango" error="No ha introducido una fecha válida." promptTitle="Fecha" prompt="Introducir una fecha válida._x000a_Formato: &quot;dd-mm-aa&quot;" sqref="C16:C43 A16:A43" xr:uid="{00000000-0002-0000-0000-000009000000}">
      <formula1>39083</formula1>
      <formula2>72686</formula2>
    </dataValidation>
    <dataValidation type="time" allowBlank="1" showInputMessage="1" showErrorMessage="1" errorTitle="Error de formato" error="Introducior una hora entre las 00:00 y 23:59" promptTitle="Hora" prompt="Introducir una hora en formato 24 horas (HH:MM)" sqref="B16:B43 D16:D43" xr:uid="{00000000-0002-0000-0000-00000A000000}">
      <formula1>0</formula1>
      <formula2>0.999305555555556</formula2>
    </dataValidation>
    <dataValidation type="date" operator="lessThanOrEqual" allowBlank="1" showErrorMessage="1" error="La fecha tiene que ser igual o ANTERIOR al inicio de la PRIMERA itinerancia" promptTitle="Fecha Comisiones" prompt="Esta fecha debe ser igual o anterior a la fecha de la primera comisión realizada." sqref="I46:K46" xr:uid="{00000000-0002-0000-0000-00000B000000}">
      <formula1>$A$16</formula1>
    </dataValidation>
    <dataValidation type="list" allowBlank="1" showInputMessage="1" showErrorMessage="1" promptTitle="Motivo" prompt="Poner &quot;R&quot; si el motivo del desplazamiento ha sido por una reunión" sqref="F16:F43" xr:uid="{00000000-0002-0000-0000-00000C000000}">
      <formula1>MOTIVOS</formula1>
    </dataValidation>
  </dataValidations>
  <pageMargins left="0.39370078740157483" right="0.39370078740157483" top="0.39370078740157483" bottom="0.39370078740157483" header="0" footer="0"/>
  <pageSetup paperSize="9" scale="32" orientation="landscape"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pageSetUpPr fitToPage="1"/>
  </sheetPr>
  <dimension ref="B2:M119"/>
  <sheetViews>
    <sheetView showGridLines="0" topLeftCell="A18" zoomScale="70" zoomScaleNormal="70" workbookViewId="0">
      <selection activeCell="C2" sqref="C2"/>
    </sheetView>
  </sheetViews>
  <sheetFormatPr baseColWidth="10" defaultRowHeight="36.75" customHeight="1"/>
  <cols>
    <col min="1" max="1" width="15.85546875" style="11" customWidth="1"/>
    <col min="2" max="2" width="18.7109375" style="11" customWidth="1"/>
    <col min="3" max="3" width="15.140625" style="11" customWidth="1"/>
    <col min="4" max="4" width="18.7109375" style="11" customWidth="1"/>
    <col min="5" max="5" width="12.7109375" style="11" customWidth="1"/>
    <col min="6" max="6" width="65.7109375" style="11" customWidth="1"/>
    <col min="7" max="7" width="20.5703125" style="11" customWidth="1"/>
    <col min="8" max="10" width="14.7109375" style="11" customWidth="1"/>
    <col min="11" max="11" width="14.28515625" style="11" customWidth="1"/>
    <col min="12" max="12" width="7.7109375" style="11" customWidth="1"/>
    <col min="13" max="13" width="15.140625" style="11" bestFit="1" customWidth="1"/>
    <col min="14" max="16384" width="11.42578125" style="11"/>
  </cols>
  <sheetData>
    <row r="2" spans="2:13" ht="36.75" customHeight="1">
      <c r="B2" s="49" t="s">
        <v>122</v>
      </c>
      <c r="C2" s="50"/>
      <c r="D2" s="30"/>
    </row>
    <row r="3" spans="2:13" ht="36.75" customHeight="1">
      <c r="B3" s="49" t="s">
        <v>120</v>
      </c>
      <c r="C3" s="52"/>
    </row>
    <row r="4" spans="2:13" ht="36.75" customHeight="1">
      <c r="B4" s="49" t="s">
        <v>121</v>
      </c>
      <c r="C4" s="52"/>
    </row>
    <row r="6" spans="2:13" ht="36.75" customHeight="1">
      <c r="B6"/>
      <c r="C6"/>
      <c r="D6"/>
      <c r="E6"/>
      <c r="F6"/>
      <c r="G6"/>
      <c r="H6"/>
      <c r="I6"/>
      <c r="J6"/>
      <c r="K6"/>
    </row>
    <row r="7" spans="2:13" ht="36.75" customHeight="1">
      <c r="B7" s="111"/>
      <c r="C7" s="111"/>
      <c r="D7" s="111"/>
      <c r="E7" s="111"/>
      <c r="F7" s="111"/>
      <c r="G7" s="111"/>
      <c r="H7" s="111"/>
      <c r="I7" s="111"/>
      <c r="J7" s="111"/>
      <c r="K7"/>
    </row>
    <row r="8" spans="2:13" ht="62.25" customHeight="1">
      <c r="B8" s="124" t="s">
        <v>113</v>
      </c>
      <c r="C8" s="124"/>
      <c r="D8" s="124"/>
      <c r="E8" s="124"/>
      <c r="F8" s="124"/>
      <c r="G8" s="124"/>
      <c r="H8" s="124"/>
      <c r="I8" s="124"/>
      <c r="J8" s="124"/>
      <c r="K8" s="56"/>
    </row>
    <row r="9" spans="2:13" ht="51.75" customHeight="1">
      <c r="B9" s="125"/>
      <c r="C9" s="125"/>
      <c r="D9" s="125"/>
      <c r="E9" s="125"/>
      <c r="F9" s="125"/>
      <c r="G9" s="125"/>
      <c r="H9" s="125"/>
      <c r="I9" s="125"/>
      <c r="J9" s="125"/>
      <c r="K9" s="126"/>
    </row>
    <row r="10" spans="2:13" ht="36.75" customHeight="1">
      <c r="B10" s="127"/>
      <c r="C10" s="127"/>
      <c r="D10" s="127"/>
      <c r="E10" s="127"/>
      <c r="F10" s="127"/>
      <c r="G10" s="127"/>
      <c r="H10" s="127"/>
      <c r="I10" s="127"/>
      <c r="J10" s="127"/>
      <c r="K10" s="53"/>
      <c r="L10" s="12"/>
      <c r="M10" s="12"/>
    </row>
    <row r="11" spans="2:13" s="42" customFormat="1" ht="36.75" customHeight="1">
      <c r="B11" s="128" t="str">
        <f>Nom_Firma_Realizacion&amp;" "&amp;Cargo_Firma_Realizacion&amp;" del "&amp;Centro_Trabajo</f>
        <v>Nombre del cargo Director del CRA de ejemplo</v>
      </c>
      <c r="C11" s="128"/>
      <c r="D11" s="128"/>
      <c r="E11" s="128"/>
      <c r="F11" s="128"/>
      <c r="G11" s="128"/>
      <c r="H11" s="128"/>
      <c r="I11" s="128"/>
      <c r="J11" s="128"/>
      <c r="K11" s="55"/>
    </row>
    <row r="12" spans="2:13" ht="53.25" customHeight="1">
      <c r="B12" s="124" t="s">
        <v>114</v>
      </c>
      <c r="C12" s="124"/>
      <c r="D12" s="124"/>
      <c r="E12" s="124"/>
      <c r="F12" s="124"/>
      <c r="G12" s="124"/>
      <c r="H12" s="124"/>
      <c r="I12" s="124"/>
      <c r="J12" s="124"/>
      <c r="K12" s="56"/>
    </row>
    <row r="13" spans="2:13" ht="36.75" customHeight="1">
      <c r="B13" s="47"/>
      <c r="C13" s="47"/>
      <c r="D13" s="47"/>
      <c r="E13" s="47"/>
      <c r="F13" s="47"/>
      <c r="G13" s="47"/>
      <c r="H13" s="47"/>
      <c r="I13" s="47"/>
      <c r="J13" s="47"/>
      <c r="K13" s="47"/>
    </row>
    <row r="14" spans="2:13" s="42" customFormat="1" ht="157.5" customHeight="1">
      <c r="B14" s="122" t="str">
        <f>"Que de la documentación obrante en este Centro, resulta que el profesor itinerante D/Dña "&amp;UPPER(Funcionario)&amp;" con D.N.I. "&amp;DNI&amp;" del Cuerpo "&amp;Cuerpo&amp;" el mes de "&amp;UPPER(MES)&amp;" ha devengado las cantidades que se citan por los conceptos que a continuación se relacionan:"</f>
        <v>Que de la documentación obrante en este Centro, resulta que el profesor itinerante D/Dña FUNCIONARIO APELLIDO1 APELLIDO2 con D.N.I. 12345678L del Cuerpo Prof. Religión el mes de SEPTIEMBRE ha devengado las cantidades que se citan por los conceptos que a continuación se relacionan:</v>
      </c>
      <c r="C14" s="122"/>
      <c r="D14" s="122"/>
      <c r="E14" s="122"/>
      <c r="F14" s="122"/>
      <c r="G14" s="122"/>
      <c r="H14" s="122"/>
      <c r="I14" s="122"/>
      <c r="J14" s="122"/>
      <c r="K14" s="57"/>
    </row>
    <row r="15" spans="2:13" s="42" customFormat="1" ht="36.75" customHeight="1" thickBot="1">
      <c r="B15" s="98"/>
      <c r="C15" s="98"/>
      <c r="D15" s="98"/>
      <c r="E15" s="98"/>
      <c r="F15" s="98"/>
      <c r="G15" s="98"/>
      <c r="H15" s="98"/>
      <c r="I15" s="98"/>
      <c r="J15" s="98"/>
      <c r="K15" s="98"/>
    </row>
    <row r="16" spans="2:13" s="42" customFormat="1" ht="36.75" customHeight="1" thickTop="1">
      <c r="C16" s="118" t="s">
        <v>115</v>
      </c>
      <c r="D16" s="115"/>
      <c r="E16" s="115" t="s">
        <v>140</v>
      </c>
      <c r="F16" s="115"/>
      <c r="G16" s="60">
        <f>IF(Total_Km_FB&lt;=0,0,IF('Anexo de factores A, B y C'!C$3="",15*'Anexo de factores A, B y C'!C$30,((15*'Anexo de factores A, B y C'!C$30)/'Anexo de factores A, B y C'!C$34)*('Anexo de factores A, B y C'!C$4-'Anexo de factores A, B y C'!C$3+1)))</f>
        <v>0</v>
      </c>
      <c r="H16" s="61" t="s">
        <v>71</v>
      </c>
      <c r="K16" s="46"/>
    </row>
    <row r="17" spans="2:13" s="42" customFormat="1" ht="36.75" customHeight="1">
      <c r="C17" s="119" t="s">
        <v>116</v>
      </c>
      <c r="D17" s="116"/>
      <c r="E17" s="116" t="str">
        <f>Total_Km_FB&amp;" Km"</f>
        <v>0 Km</v>
      </c>
      <c r="F17" s="116"/>
      <c r="G17" s="62">
        <f>IF(Total_Km_FB&lt;=0,0,IF(Total_Km_FB&lt;=200.5,10.22,IF(Total_Km_FB&gt;=1175.5,106.38,TRUNC(10.223+(ROUNDUP(((Total_Km_FB-200.49)/25),0)*2.404029),2))))</f>
        <v>0</v>
      </c>
      <c r="H17" s="63" t="s">
        <v>71</v>
      </c>
      <c r="K17" s="46"/>
    </row>
    <row r="18" spans="2:13" s="42" customFormat="1" ht="36.75" customHeight="1">
      <c r="C18" s="119" t="s">
        <v>117</v>
      </c>
      <c r="D18" s="116"/>
      <c r="E18" s="117">
        <v>0</v>
      </c>
      <c r="F18" s="117"/>
      <c r="G18" s="64">
        <f>E18*MediaDieta</f>
        <v>0</v>
      </c>
      <c r="H18" s="63" t="s">
        <v>71</v>
      </c>
      <c r="K18" s="46"/>
    </row>
    <row r="19" spans="2:13" s="42" customFormat="1" ht="36.75" customHeight="1" thickBot="1">
      <c r="C19" s="120" t="s">
        <v>4</v>
      </c>
      <c r="D19" s="121"/>
      <c r="E19" s="121"/>
      <c r="F19" s="121"/>
      <c r="G19" s="65">
        <f>SUM(F16:H18)</f>
        <v>0</v>
      </c>
      <c r="H19" s="66" t="s">
        <v>71</v>
      </c>
      <c r="K19" s="46"/>
    </row>
    <row r="20" spans="2:13" ht="36.75" customHeight="1" thickTop="1">
      <c r="B20" s="123"/>
      <c r="C20" s="123"/>
      <c r="D20" s="123"/>
      <c r="E20" s="123"/>
      <c r="F20" s="123"/>
      <c r="G20" s="123"/>
      <c r="H20" s="123"/>
      <c r="I20" s="123"/>
      <c r="J20" s="123"/>
      <c r="K20" s="53"/>
      <c r="L20" s="12"/>
      <c r="M20" s="12"/>
    </row>
    <row r="21" spans="2:13" s="24" customFormat="1" ht="128.25" customHeight="1">
      <c r="B21" s="122" t="s">
        <v>133</v>
      </c>
      <c r="C21" s="122"/>
      <c r="D21" s="122"/>
      <c r="E21" s="122"/>
      <c r="F21" s="122"/>
      <c r="G21" s="122"/>
      <c r="H21" s="122"/>
      <c r="I21" s="122"/>
      <c r="J21" s="122"/>
      <c r="K21" s="46"/>
    </row>
    <row r="22" spans="2:13" ht="36.75" customHeight="1">
      <c r="B22" s="82"/>
      <c r="C22" s="82"/>
      <c r="D22" s="82"/>
      <c r="E22" s="82"/>
      <c r="F22" s="82"/>
      <c r="G22" s="82"/>
      <c r="H22" s="82"/>
      <c r="I22" s="82"/>
      <c r="J22" s="82"/>
      <c r="K22" s="82"/>
    </row>
    <row r="23" spans="2:13" ht="36.75" customHeight="1">
      <c r="B23" s="113" t="str">
        <f>Localidad_Centro</f>
        <v>Villa de ejemplo</v>
      </c>
      <c r="C23" s="113"/>
      <c r="D23" s="113"/>
      <c r="E23" s="113"/>
      <c r="F23" s="113"/>
      <c r="G23" s="114">
        <f>FechaFirma</f>
        <v>45930</v>
      </c>
      <c r="H23" s="114"/>
      <c r="I23" s="114"/>
      <c r="J23" s="114"/>
      <c r="K23" s="58"/>
      <c r="L23" s="12"/>
      <c r="M23" s="12"/>
    </row>
    <row r="24" spans="2:13" ht="36.75" customHeight="1">
      <c r="B24" s="54"/>
      <c r="C24" s="54"/>
      <c r="D24" s="54"/>
      <c r="E24" s="54"/>
      <c r="F24" s="69"/>
      <c r="G24" s="112" t="str">
        <f>'Hoja de Comisión de Servicios'!G53</f>
        <v>El Director del Centro</v>
      </c>
      <c r="H24" s="112"/>
      <c r="I24" s="112"/>
      <c r="J24" s="112"/>
      <c r="K24" s="59"/>
      <c r="L24" s="12"/>
      <c r="M24" s="12"/>
    </row>
    <row r="25" spans="2:13" ht="36.75" customHeight="1">
      <c r="B25" s="82"/>
      <c r="C25" s="82"/>
      <c r="D25" s="82"/>
      <c r="E25" s="82"/>
      <c r="F25" s="82"/>
      <c r="G25" s="82"/>
      <c r="H25" s="82"/>
      <c r="I25" s="82"/>
      <c r="J25" s="82"/>
      <c r="K25" s="82"/>
    </row>
    <row r="26" spans="2:13" ht="36.75" customHeight="1">
      <c r="B26" s="67" t="s">
        <v>118</v>
      </c>
      <c r="C26" s="68"/>
      <c r="D26" s="68"/>
      <c r="E26" s="68"/>
      <c r="F26" s="43"/>
      <c r="G26" s="43"/>
      <c r="H26" s="44"/>
      <c r="I26" s="44"/>
      <c r="J26" s="44"/>
      <c r="K26" s="44"/>
    </row>
    <row r="27" spans="2:13" ht="36.75" customHeight="1">
      <c r="B27" s="112" t="s">
        <v>119</v>
      </c>
      <c r="C27" s="112"/>
      <c r="D27" s="112"/>
      <c r="E27" s="112"/>
      <c r="F27" s="112"/>
      <c r="G27" s="45"/>
      <c r="H27" s="45"/>
      <c r="I27" s="45"/>
      <c r="J27" s="45"/>
      <c r="K27" s="45"/>
    </row>
    <row r="28" spans="2:13" ht="28.5" hidden="1" customHeight="1">
      <c r="B28" s="82"/>
      <c r="C28" s="82"/>
      <c r="D28" s="82"/>
      <c r="E28" s="82"/>
      <c r="F28" s="82"/>
      <c r="G28" s="82"/>
      <c r="H28" s="82"/>
      <c r="I28" s="82"/>
      <c r="J28" s="82"/>
      <c r="K28" s="82"/>
    </row>
    <row r="29" spans="2:13" ht="36.75" hidden="1" customHeight="1">
      <c r="B29" s="51" t="s">
        <v>96</v>
      </c>
      <c r="C29" s="11">
        <f>IF(Cuerpo="0597",24,IF(Cuerpo="Prof. Religión",35,17))</f>
        <v>35</v>
      </c>
      <c r="F29" s="43"/>
      <c r="G29" s="43"/>
      <c r="H29" s="44"/>
      <c r="I29" s="44"/>
      <c r="J29" s="44"/>
      <c r="K29" s="44"/>
    </row>
    <row r="30" spans="2:13" ht="36.75" hidden="1" customHeight="1">
      <c r="B30" s="51" t="s">
        <v>97</v>
      </c>
      <c r="C30" s="48">
        <f>IF(C2="",100%,C2/C29)</f>
        <v>1</v>
      </c>
      <c r="F30" s="43"/>
      <c r="G30" s="43"/>
      <c r="H30" s="44"/>
      <c r="I30" s="44"/>
      <c r="J30" s="44"/>
      <c r="K30" s="44"/>
    </row>
    <row r="31" spans="2:13" ht="36.75" hidden="1" customHeight="1">
      <c r="F31" s="43"/>
      <c r="G31" s="43"/>
      <c r="H31" s="44"/>
      <c r="I31" s="44"/>
      <c r="J31" s="44"/>
      <c r="K31" s="44"/>
    </row>
    <row r="32" spans="2:13" ht="66" hidden="1" customHeight="1">
      <c r="B32" s="51" t="s">
        <v>98</v>
      </c>
      <c r="C32" s="11">
        <f>MONTH(FechaFirma)</f>
        <v>9</v>
      </c>
      <c r="F32" s="43"/>
      <c r="G32" s="43"/>
      <c r="H32" s="44"/>
      <c r="I32" s="44"/>
      <c r="J32" s="44"/>
      <c r="K32" s="44"/>
    </row>
    <row r="33" spans="2:11" ht="18.75" hidden="1" customHeight="1">
      <c r="B33" s="51" t="s">
        <v>99</v>
      </c>
      <c r="C33" s="11" t="str">
        <f>VLOOKUP('Anexo de factores A, B y C'!C32,'Anexo de factores A, B y C'!B46:C57,2)</f>
        <v>SEPTIEMBRE</v>
      </c>
      <c r="F33" s="43"/>
      <c r="G33" s="43"/>
      <c r="H33" s="44"/>
      <c r="I33" s="44"/>
      <c r="J33" s="44"/>
      <c r="K33" s="44"/>
    </row>
    <row r="34" spans="2:11" ht="40.5" hidden="1" customHeight="1">
      <c r="B34" s="51" t="s">
        <v>100</v>
      </c>
      <c r="C34" s="11">
        <f>IF($C$32=2,28,IF($C$32=4,30,IF($C$32=6,30,IF($C$32=9,30,IF($C$32=11,30,31)))))</f>
        <v>30</v>
      </c>
      <c r="F34" s="43"/>
      <c r="G34" s="43"/>
      <c r="H34" s="44"/>
      <c r="I34" s="44"/>
      <c r="J34" s="44"/>
      <c r="K34" s="44"/>
    </row>
    <row r="35" spans="2:11" ht="36.75" hidden="1" customHeight="1">
      <c r="B35" s="30"/>
      <c r="F35" s="43"/>
      <c r="G35" s="43"/>
      <c r="H35" s="44"/>
      <c r="I35" s="44"/>
      <c r="J35" s="44"/>
      <c r="K35" s="44"/>
    </row>
    <row r="36" spans="2:11" ht="36.75" hidden="1" customHeight="1">
      <c r="B36" s="30"/>
      <c r="F36" s="43"/>
      <c r="G36" s="43"/>
      <c r="H36" s="44"/>
      <c r="I36" s="44"/>
      <c r="J36" s="44"/>
      <c r="K36" s="44"/>
    </row>
    <row r="37" spans="2:11" ht="36.75" hidden="1" customHeight="1">
      <c r="B37" s="30"/>
      <c r="F37" s="43"/>
      <c r="G37" s="43"/>
      <c r="H37" s="44"/>
      <c r="I37" s="44"/>
      <c r="J37" s="44"/>
      <c r="K37" s="44"/>
    </row>
    <row r="38" spans="2:11" ht="36.75" hidden="1" customHeight="1">
      <c r="B38" s="30"/>
      <c r="F38" s="43"/>
      <c r="G38" s="43"/>
      <c r="H38" s="44"/>
      <c r="I38" s="44"/>
      <c r="J38" s="44"/>
      <c r="K38" s="44"/>
    </row>
    <row r="39" spans="2:11" ht="36.75" hidden="1" customHeight="1">
      <c r="B39" s="30"/>
      <c r="F39" s="43"/>
      <c r="G39" s="43"/>
      <c r="H39" s="44"/>
      <c r="I39" s="44"/>
      <c r="J39" s="44"/>
      <c r="K39" s="44"/>
    </row>
    <row r="40" spans="2:11" ht="36.75" hidden="1" customHeight="1">
      <c r="B40" s="30"/>
      <c r="F40" s="43"/>
      <c r="G40" s="43"/>
      <c r="H40" s="44"/>
      <c r="I40" s="44"/>
      <c r="J40" s="44"/>
      <c r="K40" s="44"/>
    </row>
    <row r="41" spans="2:11" ht="36.75" hidden="1" customHeight="1">
      <c r="B41" s="30"/>
      <c r="F41" s="43"/>
      <c r="G41" s="43"/>
      <c r="H41" s="44"/>
      <c r="I41" s="44"/>
      <c r="J41" s="44"/>
      <c r="K41" s="44"/>
    </row>
    <row r="42" spans="2:11" ht="36.75" hidden="1" customHeight="1">
      <c r="B42" s="30"/>
      <c r="F42" s="43"/>
      <c r="G42" s="43"/>
      <c r="H42" s="44"/>
      <c r="I42" s="44"/>
      <c r="J42" s="44"/>
      <c r="K42" s="44"/>
    </row>
    <row r="43" spans="2:11" ht="36.75" hidden="1" customHeight="1">
      <c r="B43" s="30"/>
      <c r="F43" s="43"/>
      <c r="G43" s="43"/>
      <c r="H43" s="44"/>
      <c r="I43" s="44"/>
      <c r="J43" s="44"/>
      <c r="K43" s="44"/>
    </row>
    <row r="44" spans="2:11" ht="36.75" hidden="1" customHeight="1">
      <c r="B44" s="30"/>
      <c r="F44" s="43"/>
      <c r="G44" s="43"/>
      <c r="H44" s="44"/>
      <c r="I44" s="44"/>
      <c r="J44" s="44"/>
      <c r="K44" s="44"/>
    </row>
    <row r="45" spans="2:11" ht="36.75" hidden="1" customHeight="1">
      <c r="B45" s="30"/>
      <c r="F45" s="43"/>
      <c r="G45" s="43"/>
      <c r="H45" s="44"/>
      <c r="I45" s="44"/>
      <c r="J45" s="44"/>
      <c r="K45" s="44"/>
    </row>
    <row r="46" spans="2:11" ht="36.75" hidden="1" customHeight="1">
      <c r="B46" s="30">
        <v>1</v>
      </c>
      <c r="C46" s="11" t="s">
        <v>101</v>
      </c>
      <c r="F46" s="43"/>
      <c r="G46" s="43"/>
      <c r="H46" s="44"/>
      <c r="I46" s="44"/>
      <c r="J46" s="44"/>
      <c r="K46" s="44"/>
    </row>
    <row r="47" spans="2:11" ht="36.75" hidden="1" customHeight="1">
      <c r="B47" s="30">
        <v>2</v>
      </c>
      <c r="C47" s="11" t="s">
        <v>102</v>
      </c>
      <c r="F47" s="43"/>
      <c r="G47" s="43"/>
      <c r="H47" s="44"/>
      <c r="I47" s="44"/>
      <c r="J47" s="44"/>
      <c r="K47" s="44"/>
    </row>
    <row r="48" spans="2:11" ht="36.75" hidden="1" customHeight="1">
      <c r="B48" s="30">
        <v>3</v>
      </c>
      <c r="C48" s="11" t="s">
        <v>103</v>
      </c>
      <c r="F48" s="43"/>
      <c r="G48" s="43"/>
      <c r="H48" s="44"/>
      <c r="I48" s="44"/>
      <c r="J48" s="44"/>
      <c r="K48" s="44"/>
    </row>
    <row r="49" spans="2:11" ht="36.75" hidden="1" customHeight="1">
      <c r="B49" s="30">
        <v>4</v>
      </c>
      <c r="C49" s="11" t="s">
        <v>104</v>
      </c>
      <c r="F49" s="43"/>
      <c r="G49" s="43"/>
      <c r="H49" s="44"/>
      <c r="I49" s="44"/>
      <c r="J49" s="44"/>
      <c r="K49" s="44"/>
    </row>
    <row r="50" spans="2:11" ht="36.75" hidden="1" customHeight="1">
      <c r="B50" s="30">
        <v>5</v>
      </c>
      <c r="C50" s="11" t="s">
        <v>105</v>
      </c>
      <c r="F50" s="43"/>
      <c r="G50" s="43"/>
      <c r="H50" s="44"/>
      <c r="I50" s="44"/>
      <c r="J50" s="44"/>
      <c r="K50" s="44"/>
    </row>
    <row r="51" spans="2:11" ht="36.75" hidden="1" customHeight="1">
      <c r="B51" s="30">
        <v>6</v>
      </c>
      <c r="C51" s="11" t="s">
        <v>106</v>
      </c>
      <c r="F51" s="43"/>
      <c r="G51" s="43"/>
      <c r="H51" s="44"/>
      <c r="I51" s="44"/>
      <c r="J51" s="44"/>
      <c r="K51" s="44"/>
    </row>
    <row r="52" spans="2:11" ht="36.75" hidden="1" customHeight="1">
      <c r="B52" s="30">
        <v>7</v>
      </c>
      <c r="C52" s="11" t="s">
        <v>107</v>
      </c>
      <c r="F52" s="43"/>
      <c r="G52" s="43"/>
      <c r="H52" s="44"/>
      <c r="I52" s="44"/>
      <c r="J52" s="44"/>
      <c r="K52" s="44"/>
    </row>
    <row r="53" spans="2:11" ht="36.75" hidden="1" customHeight="1">
      <c r="B53" s="30">
        <v>8</v>
      </c>
      <c r="C53" s="11" t="s">
        <v>108</v>
      </c>
      <c r="F53" s="43"/>
      <c r="G53" s="43"/>
      <c r="H53" s="44"/>
      <c r="I53" s="44"/>
      <c r="J53" s="44"/>
      <c r="K53" s="44"/>
    </row>
    <row r="54" spans="2:11" ht="36.75" hidden="1" customHeight="1">
      <c r="B54" s="30">
        <v>9</v>
      </c>
      <c r="C54" s="11" t="s">
        <v>109</v>
      </c>
      <c r="F54" s="43"/>
      <c r="G54" s="43"/>
      <c r="H54" s="44"/>
      <c r="I54" s="44"/>
      <c r="J54" s="44"/>
      <c r="K54" s="44"/>
    </row>
    <row r="55" spans="2:11" ht="36.75" hidden="1" customHeight="1">
      <c r="B55" s="30">
        <v>10</v>
      </c>
      <c r="C55" s="11" t="s">
        <v>110</v>
      </c>
      <c r="F55" s="43"/>
      <c r="G55" s="43"/>
      <c r="H55" s="44"/>
      <c r="I55" s="44"/>
      <c r="J55" s="44"/>
      <c r="K55" s="44"/>
    </row>
    <row r="56" spans="2:11" ht="36.75" hidden="1" customHeight="1">
      <c r="B56" s="30">
        <v>11</v>
      </c>
      <c r="C56" s="11" t="s">
        <v>111</v>
      </c>
      <c r="F56" s="43"/>
      <c r="G56" s="43"/>
      <c r="H56" s="44"/>
      <c r="I56" s="44"/>
      <c r="J56" s="44"/>
      <c r="K56" s="44"/>
    </row>
    <row r="57" spans="2:11" ht="36.75" hidden="1" customHeight="1">
      <c r="B57" s="30">
        <v>12</v>
      </c>
      <c r="C57" s="11" t="s">
        <v>112</v>
      </c>
      <c r="F57" s="43"/>
      <c r="G57" s="43"/>
      <c r="H57" s="44"/>
      <c r="I57" s="44"/>
      <c r="J57" s="44"/>
      <c r="K57" s="44"/>
    </row>
    <row r="58" spans="2:11" ht="36.75" hidden="1" customHeight="1">
      <c r="B58"/>
      <c r="C58"/>
      <c r="F58" s="43"/>
      <c r="G58" s="43"/>
      <c r="H58" s="44"/>
      <c r="I58" s="44"/>
      <c r="J58" s="44"/>
      <c r="K58" s="44"/>
    </row>
    <row r="59" spans="2:11" ht="36.75" hidden="1" customHeight="1">
      <c r="B59"/>
      <c r="C59"/>
      <c r="D59"/>
      <c r="E59"/>
      <c r="H59"/>
      <c r="I59"/>
      <c r="J59"/>
      <c r="K59"/>
    </row>
    <row r="60" spans="2:11" ht="36.75" hidden="1" customHeight="1">
      <c r="B60"/>
      <c r="C60"/>
      <c r="D60"/>
      <c r="E60"/>
      <c r="H60"/>
      <c r="I60"/>
      <c r="J60"/>
      <c r="K60"/>
    </row>
    <row r="61" spans="2:11" ht="36.75" hidden="1" customHeight="1">
      <c r="B61"/>
      <c r="C61"/>
      <c r="D61"/>
      <c r="E61"/>
      <c r="H61"/>
      <c r="I61"/>
      <c r="J61"/>
      <c r="K61"/>
    </row>
    <row r="62" spans="2:11" ht="36.75" hidden="1" customHeight="1">
      <c r="B62"/>
      <c r="C62"/>
      <c r="D62"/>
      <c r="E62"/>
      <c r="H62"/>
      <c r="I62"/>
      <c r="J62"/>
      <c r="K62"/>
    </row>
    <row r="63" spans="2:11" ht="36.75" customHeight="1">
      <c r="B63"/>
      <c r="C63"/>
      <c r="D63"/>
      <c r="E63"/>
      <c r="H63"/>
      <c r="I63"/>
      <c r="J63"/>
      <c r="K63"/>
    </row>
    <row r="64" spans="2:11" ht="36.75" customHeight="1">
      <c r="B64"/>
      <c r="C64"/>
      <c r="D64"/>
      <c r="E64"/>
      <c r="H64"/>
      <c r="I64"/>
      <c r="J64"/>
      <c r="K64"/>
    </row>
    <row r="65" spans="2:11" ht="36.75" customHeight="1">
      <c r="B65"/>
      <c r="C65"/>
      <c r="D65"/>
      <c r="E65"/>
      <c r="H65"/>
      <c r="I65"/>
      <c r="J65"/>
      <c r="K65"/>
    </row>
    <row r="66" spans="2:11" ht="36.75" customHeight="1">
      <c r="B66"/>
      <c r="C66"/>
      <c r="D66"/>
      <c r="E66"/>
      <c r="H66"/>
      <c r="I66"/>
      <c r="J66"/>
      <c r="K66"/>
    </row>
    <row r="67" spans="2:11" ht="36.75" customHeight="1">
      <c r="B67"/>
      <c r="C67"/>
      <c r="D67"/>
      <c r="E67"/>
      <c r="H67"/>
      <c r="I67"/>
      <c r="J67"/>
      <c r="K67"/>
    </row>
    <row r="68" spans="2:11" ht="36.75" customHeight="1">
      <c r="B68"/>
      <c r="C68"/>
      <c r="D68"/>
      <c r="E68"/>
      <c r="H68"/>
      <c r="I68"/>
      <c r="J68"/>
      <c r="K68"/>
    </row>
    <row r="69" spans="2:11" ht="36.75" customHeight="1">
      <c r="B69"/>
      <c r="C69"/>
      <c r="D69"/>
      <c r="E69"/>
      <c r="H69"/>
      <c r="I69"/>
      <c r="J69"/>
      <c r="K69"/>
    </row>
    <row r="70" spans="2:11" ht="36.75" customHeight="1">
      <c r="B70"/>
      <c r="C70"/>
      <c r="D70"/>
      <c r="E70"/>
      <c r="H70"/>
      <c r="I70"/>
      <c r="J70"/>
      <c r="K70"/>
    </row>
    <row r="71" spans="2:11" ht="36.75" customHeight="1">
      <c r="B71"/>
      <c r="C71"/>
      <c r="D71"/>
      <c r="E71"/>
      <c r="H71"/>
      <c r="I71"/>
      <c r="J71"/>
      <c r="K71"/>
    </row>
    <row r="72" spans="2:11" ht="36.75" customHeight="1">
      <c r="B72"/>
      <c r="C72"/>
      <c r="D72"/>
      <c r="E72"/>
      <c r="H72"/>
      <c r="I72"/>
      <c r="J72"/>
      <c r="K72"/>
    </row>
    <row r="73" spans="2:11" ht="36.75" customHeight="1">
      <c r="B73"/>
      <c r="C73"/>
      <c r="D73"/>
      <c r="E73"/>
      <c r="H73"/>
      <c r="I73"/>
      <c r="J73"/>
      <c r="K73"/>
    </row>
    <row r="74" spans="2:11" ht="36.75" customHeight="1">
      <c r="B74"/>
      <c r="C74"/>
      <c r="D74"/>
      <c r="E74"/>
      <c r="H74"/>
      <c r="I74"/>
      <c r="J74"/>
      <c r="K74"/>
    </row>
    <row r="75" spans="2:11" ht="36.75" customHeight="1">
      <c r="B75"/>
      <c r="C75"/>
      <c r="D75"/>
      <c r="E75"/>
      <c r="H75"/>
      <c r="I75"/>
      <c r="J75"/>
      <c r="K75"/>
    </row>
    <row r="76" spans="2:11" ht="36.75" customHeight="1">
      <c r="B76"/>
      <c r="C76"/>
      <c r="D76"/>
      <c r="E76"/>
      <c r="H76"/>
      <c r="I76"/>
      <c r="J76"/>
      <c r="K76"/>
    </row>
    <row r="77" spans="2:11" ht="36.75" customHeight="1">
      <c r="B77"/>
      <c r="C77"/>
      <c r="D77"/>
      <c r="E77"/>
      <c r="H77"/>
      <c r="I77"/>
      <c r="J77"/>
      <c r="K77"/>
    </row>
    <row r="78" spans="2:11" ht="36.75" customHeight="1">
      <c r="B78"/>
      <c r="C78"/>
      <c r="D78"/>
      <c r="E78"/>
      <c r="H78"/>
      <c r="I78"/>
      <c r="J78"/>
      <c r="K78"/>
    </row>
    <row r="79" spans="2:11" ht="36.75" customHeight="1">
      <c r="B79"/>
      <c r="C79"/>
      <c r="D79"/>
      <c r="E79"/>
      <c r="H79"/>
      <c r="I79"/>
      <c r="J79"/>
      <c r="K79"/>
    </row>
    <row r="80" spans="2:11" ht="36.75" customHeight="1">
      <c r="B80"/>
      <c r="C80"/>
      <c r="D80"/>
      <c r="E80"/>
      <c r="H80"/>
      <c r="I80"/>
      <c r="J80"/>
      <c r="K80"/>
    </row>
    <row r="81" spans="2:11" ht="36.75" customHeight="1">
      <c r="B81"/>
      <c r="C81"/>
      <c r="D81"/>
      <c r="E81"/>
      <c r="H81"/>
      <c r="I81"/>
      <c r="J81"/>
      <c r="K81"/>
    </row>
    <row r="82" spans="2:11" ht="36.75" customHeight="1">
      <c r="B82"/>
      <c r="C82"/>
      <c r="D82"/>
      <c r="E82"/>
      <c r="H82"/>
      <c r="I82"/>
      <c r="J82"/>
      <c r="K82"/>
    </row>
    <row r="83" spans="2:11" ht="36.75" customHeight="1">
      <c r="B83"/>
      <c r="C83"/>
      <c r="D83"/>
      <c r="E83"/>
      <c r="H83"/>
      <c r="I83"/>
      <c r="J83"/>
      <c r="K83"/>
    </row>
    <row r="84" spans="2:11" ht="36.75" customHeight="1">
      <c r="B84"/>
      <c r="C84"/>
      <c r="D84"/>
      <c r="E84"/>
      <c r="H84"/>
      <c r="I84"/>
      <c r="J84"/>
      <c r="K84"/>
    </row>
    <row r="85" spans="2:11" ht="36.75" customHeight="1">
      <c r="B85"/>
      <c r="C85"/>
      <c r="D85"/>
      <c r="E85"/>
      <c r="H85"/>
      <c r="I85"/>
      <c r="J85"/>
      <c r="K85"/>
    </row>
    <row r="86" spans="2:11" ht="36.75" customHeight="1">
      <c r="B86"/>
      <c r="C86"/>
      <c r="D86"/>
      <c r="E86"/>
      <c r="H86"/>
      <c r="I86"/>
      <c r="J86"/>
      <c r="K86"/>
    </row>
    <row r="87" spans="2:11" ht="36.75" customHeight="1">
      <c r="B87"/>
      <c r="C87"/>
      <c r="D87"/>
      <c r="E87"/>
      <c r="H87"/>
      <c r="I87"/>
      <c r="J87"/>
      <c r="K87"/>
    </row>
    <row r="88" spans="2:11" ht="36.75" customHeight="1">
      <c r="B88"/>
      <c r="C88"/>
      <c r="D88"/>
      <c r="E88"/>
      <c r="H88"/>
      <c r="I88"/>
      <c r="J88"/>
      <c r="K88"/>
    </row>
    <row r="89" spans="2:11" ht="36.75" customHeight="1">
      <c r="B89"/>
      <c r="C89"/>
      <c r="D89"/>
      <c r="E89"/>
      <c r="H89"/>
      <c r="I89"/>
      <c r="J89"/>
      <c r="K89"/>
    </row>
    <row r="90" spans="2:11" ht="36.75" customHeight="1">
      <c r="B90"/>
      <c r="C90"/>
      <c r="D90"/>
      <c r="E90"/>
      <c r="H90"/>
      <c r="I90"/>
      <c r="J90"/>
      <c r="K90"/>
    </row>
    <row r="91" spans="2:11" ht="36.75" customHeight="1">
      <c r="B91"/>
      <c r="C91"/>
      <c r="D91"/>
      <c r="E91"/>
      <c r="H91"/>
      <c r="I91"/>
      <c r="J91"/>
      <c r="K91"/>
    </row>
    <row r="92" spans="2:11" ht="36.75" customHeight="1">
      <c r="B92"/>
      <c r="C92"/>
      <c r="D92"/>
      <c r="E92"/>
      <c r="H92"/>
      <c r="I92"/>
      <c r="J92"/>
      <c r="K92"/>
    </row>
    <row r="93" spans="2:11" ht="36.75" customHeight="1">
      <c r="B93"/>
      <c r="C93"/>
      <c r="D93"/>
      <c r="E93"/>
      <c r="H93"/>
      <c r="I93"/>
      <c r="J93"/>
      <c r="K93"/>
    </row>
    <row r="94" spans="2:11" ht="36.75" customHeight="1">
      <c r="B94"/>
      <c r="C94"/>
      <c r="D94"/>
      <c r="E94"/>
      <c r="H94"/>
      <c r="I94"/>
      <c r="J94"/>
      <c r="K94"/>
    </row>
    <row r="95" spans="2:11" ht="36.75" customHeight="1">
      <c r="B95"/>
      <c r="C95"/>
      <c r="D95"/>
      <c r="E95"/>
      <c r="H95"/>
      <c r="I95"/>
      <c r="J95"/>
      <c r="K95"/>
    </row>
    <row r="96" spans="2:11" ht="36.75" customHeight="1">
      <c r="B96"/>
      <c r="C96"/>
      <c r="D96"/>
      <c r="E96"/>
      <c r="H96"/>
      <c r="I96"/>
      <c r="J96"/>
      <c r="K96"/>
    </row>
    <row r="97" spans="2:11" ht="36.75" customHeight="1">
      <c r="B97"/>
      <c r="C97"/>
      <c r="D97"/>
      <c r="E97"/>
      <c r="H97"/>
      <c r="I97"/>
      <c r="J97"/>
      <c r="K97"/>
    </row>
    <row r="98" spans="2:11" ht="36.75" customHeight="1">
      <c r="B98"/>
      <c r="C98"/>
      <c r="D98"/>
      <c r="E98"/>
      <c r="H98"/>
      <c r="I98"/>
      <c r="J98"/>
      <c r="K98"/>
    </row>
    <row r="99" spans="2:11" ht="36.75" customHeight="1">
      <c r="B99"/>
      <c r="C99"/>
      <c r="D99"/>
      <c r="E99"/>
      <c r="H99"/>
      <c r="I99"/>
      <c r="J99"/>
      <c r="K99"/>
    </row>
    <row r="100" spans="2:11" ht="36.75" customHeight="1">
      <c r="B100"/>
      <c r="C100"/>
      <c r="D100"/>
      <c r="E100"/>
      <c r="H100"/>
      <c r="I100"/>
      <c r="J100"/>
      <c r="K100"/>
    </row>
    <row r="101" spans="2:11" ht="36.75" customHeight="1">
      <c r="B101"/>
      <c r="C101"/>
      <c r="D101"/>
      <c r="E101"/>
      <c r="H101"/>
      <c r="I101"/>
      <c r="J101"/>
      <c r="K101"/>
    </row>
    <row r="102" spans="2:11" ht="36.75" customHeight="1">
      <c r="B102"/>
      <c r="C102"/>
      <c r="D102"/>
      <c r="E102"/>
      <c r="H102"/>
      <c r="I102"/>
      <c r="J102"/>
      <c r="K102"/>
    </row>
    <row r="103" spans="2:11" ht="36.75" customHeight="1">
      <c r="B103"/>
      <c r="C103"/>
      <c r="D103"/>
      <c r="E103"/>
      <c r="H103"/>
      <c r="I103"/>
      <c r="J103"/>
      <c r="K103"/>
    </row>
    <row r="104" spans="2:11" ht="36.75" customHeight="1">
      <c r="B104"/>
      <c r="C104"/>
      <c r="D104"/>
      <c r="E104"/>
      <c r="H104"/>
      <c r="I104"/>
      <c r="J104"/>
      <c r="K104"/>
    </row>
    <row r="105" spans="2:11" ht="36.75" customHeight="1">
      <c r="B105"/>
      <c r="C105"/>
      <c r="D105"/>
      <c r="E105"/>
      <c r="H105"/>
      <c r="I105"/>
      <c r="J105"/>
      <c r="K105"/>
    </row>
    <row r="106" spans="2:11" ht="36.75" customHeight="1">
      <c r="B106"/>
      <c r="C106"/>
      <c r="D106"/>
      <c r="E106"/>
      <c r="H106"/>
      <c r="I106"/>
      <c r="J106"/>
      <c r="K106"/>
    </row>
    <row r="107" spans="2:11" ht="36.75" customHeight="1">
      <c r="B107"/>
      <c r="C107"/>
      <c r="D107"/>
      <c r="E107"/>
      <c r="H107"/>
      <c r="I107"/>
      <c r="J107"/>
      <c r="K107"/>
    </row>
    <row r="108" spans="2:11" ht="36.75" customHeight="1">
      <c r="B108"/>
      <c r="C108"/>
      <c r="D108"/>
      <c r="E108"/>
      <c r="H108"/>
      <c r="I108"/>
      <c r="J108"/>
      <c r="K108"/>
    </row>
    <row r="109" spans="2:11" ht="36.75" customHeight="1">
      <c r="B109"/>
      <c r="C109"/>
      <c r="D109"/>
      <c r="E109"/>
      <c r="H109"/>
      <c r="I109"/>
      <c r="J109"/>
      <c r="K109"/>
    </row>
    <row r="110" spans="2:11" ht="36.75" customHeight="1">
      <c r="B110"/>
      <c r="C110"/>
      <c r="D110"/>
      <c r="E110"/>
      <c r="H110"/>
      <c r="I110"/>
      <c r="J110"/>
      <c r="K110"/>
    </row>
    <row r="111" spans="2:11" ht="36.75" customHeight="1">
      <c r="B111"/>
      <c r="C111"/>
      <c r="D111"/>
      <c r="E111"/>
      <c r="H111"/>
      <c r="I111"/>
      <c r="J111"/>
      <c r="K111"/>
    </row>
    <row r="112" spans="2:11" ht="36.75" customHeight="1">
      <c r="B112"/>
      <c r="C112"/>
      <c r="D112"/>
      <c r="E112"/>
      <c r="H112"/>
      <c r="I112"/>
      <c r="J112"/>
      <c r="K112"/>
    </row>
    <row r="113" spans="2:11" ht="36.75" customHeight="1">
      <c r="B113"/>
      <c r="C113"/>
      <c r="D113"/>
      <c r="E113"/>
      <c r="H113"/>
      <c r="I113"/>
      <c r="J113"/>
      <c r="K113"/>
    </row>
    <row r="114" spans="2:11" ht="36.75" customHeight="1">
      <c r="B114"/>
      <c r="C114"/>
      <c r="D114"/>
      <c r="E114"/>
      <c r="H114"/>
      <c r="I114"/>
      <c r="J114"/>
      <c r="K114"/>
    </row>
    <row r="115" spans="2:11" ht="36.75" customHeight="1">
      <c r="B115"/>
      <c r="C115"/>
      <c r="D115"/>
      <c r="E115"/>
      <c r="H115"/>
      <c r="I115"/>
      <c r="J115"/>
      <c r="K115"/>
    </row>
    <row r="116" spans="2:11" ht="36.75" customHeight="1">
      <c r="B116"/>
      <c r="C116"/>
      <c r="D116"/>
      <c r="E116"/>
      <c r="H116"/>
      <c r="I116"/>
      <c r="J116"/>
      <c r="K116"/>
    </row>
    <row r="117" spans="2:11" ht="36.75" customHeight="1">
      <c r="B117"/>
      <c r="C117"/>
      <c r="D117"/>
      <c r="E117"/>
      <c r="H117"/>
      <c r="I117"/>
      <c r="J117"/>
      <c r="K117"/>
    </row>
    <row r="118" spans="2:11" ht="36.75" customHeight="1">
      <c r="B118"/>
      <c r="C118"/>
      <c r="D118"/>
      <c r="E118"/>
      <c r="H118"/>
      <c r="I118"/>
      <c r="J118"/>
      <c r="K118"/>
    </row>
    <row r="119" spans="2:11" ht="36.75" customHeight="1">
      <c r="D119"/>
      <c r="E119"/>
      <c r="H119"/>
      <c r="I119"/>
      <c r="J119"/>
      <c r="K119"/>
    </row>
  </sheetData>
  <sheetProtection sheet="1" selectLockedCells="1"/>
  <mergeCells count="25">
    <mergeCell ref="B20:J20"/>
    <mergeCell ref="E19:F19"/>
    <mergeCell ref="C17:D17"/>
    <mergeCell ref="B8:J8"/>
    <mergeCell ref="B9:K9"/>
    <mergeCell ref="B10:J10"/>
    <mergeCell ref="B11:J11"/>
    <mergeCell ref="B12:J12"/>
    <mergeCell ref="B14:J14"/>
    <mergeCell ref="B7:J7"/>
    <mergeCell ref="B28:K28"/>
    <mergeCell ref="B22:K22"/>
    <mergeCell ref="B25:K25"/>
    <mergeCell ref="B15:K15"/>
    <mergeCell ref="B27:F27"/>
    <mergeCell ref="B23:F23"/>
    <mergeCell ref="G23:J23"/>
    <mergeCell ref="G24:J24"/>
    <mergeCell ref="E16:F16"/>
    <mergeCell ref="E17:F17"/>
    <mergeCell ref="E18:F18"/>
    <mergeCell ref="C16:D16"/>
    <mergeCell ref="C18:D18"/>
    <mergeCell ref="C19:D19"/>
    <mergeCell ref="B21:J21"/>
  </mergeCells>
  <phoneticPr fontId="3" type="noConversion"/>
  <conditionalFormatting sqref="G16">
    <cfRule type="expression" priority="1" stopIfTrue="1">
      <formula>AND(ISBLANK(C3),NOT(ISBLANK(C4)))</formula>
    </cfRule>
    <cfRule type="expression" dxfId="0" priority="2" stopIfTrue="1">
      <formula>AND(ISBLANK(C4),NOT(ISBLANK(C3)))</formula>
    </cfRule>
  </conditionalFormatting>
  <dataValidations xWindow="235" yWindow="310" count="4">
    <dataValidation type="decimal" allowBlank="1" showInputMessage="1" showErrorMessage="1" error="Las horas lectivas nunca pueden exceder las correspondientes a la jornada completa." promptTitle="Horas lectivas" prompt="Horas lectivas en caso de jornada parcial o reducción de jornada" sqref="C2" xr:uid="{00000000-0002-0000-0100-000000000000}">
      <formula1>1</formula1>
      <formula2>C29</formula2>
    </dataValidation>
    <dataValidation type="custom" operator="greaterThan" allowBlank="1" showInputMessage="1" showErrorMessage="1" errorTitle="FECHA NO VALIDA" error="La fecha debe estar incluida en el mes que se esta certificando y ser igual o posterior a la fecha inicio, que debe rellenarse antes que la fecha fin." prompt="Si el último día del mes no se encontraba en este puesto, indique la fecha en que ceso en el puesto." sqref="C4" xr:uid="{00000000-0002-0000-0100-000001000000}">
      <formula1>AND(NOT(ISBLANK(C3)),MONTH(C4)=MesItineranciaN,C3&lt;=C4)</formula1>
    </dataValidation>
    <dataValidation type="whole" allowBlank="1" showInputMessage="1" showErrorMessage="1" sqref="E18:F18" xr:uid="{00000000-0002-0000-0100-000002000000}">
      <formula1>0</formula1>
      <formula2>5</formula2>
    </dataValidation>
    <dataValidation type="custom" operator="greaterThan" allowBlank="1" showInputMessage="1" showErrorMessage="1" errorTitle="FECHA NO VALIDA" error="La fecha debe estar incluida en el mes que se esta certificando" prompt="Si el día 1 del mes no se encontraba en este puesto, indique la fecha en que se incorporo al puesto." sqref="C3" xr:uid="{00000000-0002-0000-0100-000003000000}">
      <formula1>MONTH(C3)=MesItineranciaN</formula1>
    </dataValidation>
  </dataValidations>
  <pageMargins left="0.39370078740157483" right="0.39370078740157483" top="0.39370078740157483" bottom="0.39370078740157483" header="0" footer="0"/>
  <pageSetup paperSize="9" scale="43"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autoPageBreaks="0" fitToPage="1"/>
  </sheetPr>
  <dimension ref="A1"/>
  <sheetViews>
    <sheetView showGridLines="0" showRowColHeaders="0" showZeros="0" showOutlineSymbols="0" workbookViewId="0">
      <selection activeCell="F30" sqref="F30"/>
    </sheetView>
  </sheetViews>
  <sheetFormatPr baseColWidth="10" defaultColWidth="18.5703125" defaultRowHeight="12.75"/>
  <sheetData/>
  <phoneticPr fontId="3" type="noConversion"/>
  <pageMargins left="0.39370078740157483" right="0.39370078740157483" top="0.39370078740157483" bottom="0.39370078740157483" header="0" footer="0"/>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29</vt:i4>
      </vt:variant>
    </vt:vector>
  </HeadingPairs>
  <TitlesOfParts>
    <vt:vector size="32" baseType="lpstr">
      <vt:lpstr>Hoja de Comisión de Servicios</vt:lpstr>
      <vt:lpstr>Anexo de factores A, B y C</vt:lpstr>
      <vt:lpstr>INSTRUCCIONES</vt:lpstr>
      <vt:lpstr>'Anexo de factores A, B y C'!Área_de_impresión</vt:lpstr>
      <vt:lpstr>'Hoja de Comisión de Servicios'!Área_de_impresión</vt:lpstr>
      <vt:lpstr>INSTRUCCIONES!Área_de_impresión</vt:lpstr>
      <vt:lpstr>Cargo_Firma_Realizacion</vt:lpstr>
      <vt:lpstr>Centro_Trabajo</vt:lpstr>
      <vt:lpstr>Cuenta_Bancaria</vt:lpstr>
      <vt:lpstr>Cuerpo</vt:lpstr>
      <vt:lpstr>CUERPOS</vt:lpstr>
      <vt:lpstr>Datos_vehiculo</vt:lpstr>
      <vt:lpstr>DIETAS</vt:lpstr>
      <vt:lpstr>Director_Provincial</vt:lpstr>
      <vt:lpstr>DNI</vt:lpstr>
      <vt:lpstr>FechaFirma</vt:lpstr>
      <vt:lpstr>Funcionario</vt:lpstr>
      <vt:lpstr>Grupo</vt:lpstr>
      <vt:lpstr>GRUPOS</vt:lpstr>
      <vt:lpstr>Localidad_Centro</vt:lpstr>
      <vt:lpstr>MediaDieta</vt:lpstr>
      <vt:lpstr>MES</vt:lpstr>
      <vt:lpstr>MesItineranciaN</vt:lpstr>
      <vt:lpstr>MOTIVOS</vt:lpstr>
      <vt:lpstr>Nom_Firma_Realizacion</vt:lpstr>
      <vt:lpstr>NRP</vt:lpstr>
      <vt:lpstr>Precio_Km</vt:lpstr>
      <vt:lpstr>Provincia</vt:lpstr>
      <vt:lpstr>RUTAS</vt:lpstr>
      <vt:lpstr>RUTAS_KM</vt:lpstr>
      <vt:lpstr>Total_Km_FB</vt:lpstr>
      <vt:lpstr>TotalKm</vt:lpstr>
    </vt:vector>
  </TitlesOfParts>
  <Company>Junta de Castilla y León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Ayuda a la justificacion de Comisiones de Servicio</dc:title>
  <dc:creator>CabVelJo</dc:creator>
  <cp:lastModifiedBy>Beatriz Molano Sanz</cp:lastModifiedBy>
  <cp:lastPrinted>2022-10-14T13:10:09Z</cp:lastPrinted>
  <dcterms:created xsi:type="dcterms:W3CDTF">2007-05-17T10:12:02Z</dcterms:created>
  <dcterms:modified xsi:type="dcterms:W3CDTF">2025-10-22T07:48:54Z</dcterms:modified>
</cp:coreProperties>
</file>