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02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'Hoja1'!$A$1:$G$53</definedName>
    <definedName name="_xlnm.Print_Area" localSheetId="1">'Hoja2'!$A$1:$AG$65</definedName>
  </definedNames>
  <calcPr fullCalcOnLoad="1"/>
</workbook>
</file>

<file path=xl/sharedStrings.xml><?xml version="1.0" encoding="utf-8"?>
<sst xmlns="http://schemas.openxmlformats.org/spreadsheetml/2006/main" count="310" uniqueCount="124">
  <si>
    <t>1ª EVALUACIÓN</t>
  </si>
  <si>
    <t>2ª EVALUACIÓN</t>
  </si>
  <si>
    <t>3ª EVALUACIÓN</t>
  </si>
  <si>
    <t>Pruebas objetivas (50 %)</t>
  </si>
  <si>
    <t>Calificación</t>
  </si>
  <si>
    <t>Media aritmética o ponderada</t>
  </si>
  <si>
    <t>Porcentaje (50 %)</t>
  </si>
  <si>
    <t>Indicadores</t>
  </si>
  <si>
    <t>Tareas o actividades (20 %)      0: Mal               1: Regular                 2: Bien</t>
  </si>
  <si>
    <t>Ejercicios en clase</t>
  </si>
  <si>
    <t>Ejercicios o problemas para casa</t>
  </si>
  <si>
    <t>Lecturas demandadas</t>
  </si>
  <si>
    <t>Respuesta a preguntas en clase</t>
  </si>
  <si>
    <t>Cuaderno de clase y/o apuntes</t>
  </si>
  <si>
    <t>Total nota</t>
  </si>
  <si>
    <t>Porcentaje nota (20 %)</t>
  </si>
  <si>
    <t>Trabajo práctico personal escrito (5 %)      0: Mal       1: Regular            2: Bien</t>
  </si>
  <si>
    <t>Presentación y organización en general</t>
  </si>
  <si>
    <t>Corrección ortográfica y léxico adecuado</t>
  </si>
  <si>
    <t>Contenido y secuenciación del mismo</t>
  </si>
  <si>
    <t xml:space="preserve">Establece relaciones oportunas </t>
  </si>
  <si>
    <t>Llega y argumenta conclusiones finales</t>
  </si>
  <si>
    <t>Porcentaje nota (5 %)</t>
  </si>
  <si>
    <t>Exposición oral (5 %)       0: Mal                  1: Regular                              2: Bien</t>
  </si>
  <si>
    <t>Entonación, ritmo y volumen de voz</t>
  </si>
  <si>
    <t>Empleo de léxico variado</t>
  </si>
  <si>
    <t>Abuso de muletillas y palabras repetidas</t>
  </si>
  <si>
    <t>Coherencia de la expresión</t>
  </si>
  <si>
    <t>Logra atraer la atención del auditorio</t>
  </si>
  <si>
    <t>Trabajo grupal (10 %):      0: Nunca            1: A veces                          2: Siempre</t>
  </si>
  <si>
    <t>Respeta opiniones</t>
  </si>
  <si>
    <t>Ayuda a compañeros</t>
  </si>
  <si>
    <t>Trabaja tanto como los demás</t>
  </si>
  <si>
    <t>Realización final del trabajo</t>
  </si>
  <si>
    <t>Porcentaje nota (10 %)</t>
  </si>
  <si>
    <t>Observación del alumno (10 %):    0: Nunca         1: A veces            2: Siempre</t>
  </si>
  <si>
    <t>Atención en clase</t>
  </si>
  <si>
    <t>Participación en clase</t>
  </si>
  <si>
    <t>Respeto a compañeros</t>
  </si>
  <si>
    <t>Responsabilidad en tareas asignadas</t>
  </si>
  <si>
    <t>Compromiso personal por aprender</t>
  </si>
  <si>
    <t>CALIFICACIÓN FINAL CURSO</t>
  </si>
  <si>
    <t>PRUEBA SEPTIEMBRE</t>
  </si>
  <si>
    <t>Alumno:</t>
  </si>
  <si>
    <t>HOJA SEGUIMIENTO EVALUACIÓN</t>
  </si>
  <si>
    <t xml:space="preserve">CENTRO:                                 </t>
  </si>
  <si>
    <t>Curso:</t>
  </si>
  <si>
    <t>CALIFICACIÓN FINAL EVALUACIÓN</t>
  </si>
  <si>
    <t>Aporta ideas y/o sugerencias al grupo</t>
  </si>
  <si>
    <t>Observaciones:</t>
  </si>
  <si>
    <t>2012-2013</t>
  </si>
  <si>
    <t>HOJA SEGUIMIENTO DEL ALUMNO</t>
  </si>
  <si>
    <t>CURSO: 2011-2012</t>
  </si>
  <si>
    <t>Total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</si>
  <si>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</si>
  <si>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</si>
  <si>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</si>
  <si>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</si>
  <si>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</si>
  <si>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</si>
  <si>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</si>
  <si>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</si>
  <si>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</si>
  <si>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</si>
  <si>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1ª Evaluación</t>
  </si>
  <si>
    <t>2ª Evaluación</t>
  </si>
  <si>
    <t>3ª Evaluación</t>
  </si>
  <si>
    <t xml:space="preserve"> </t>
  </si>
  <si>
    <t>DESARROLLO DE APTITUDES Y ACTITUDES EN LOS TALLERES PRÁCTICOS Y TEÓRICOS (40%)</t>
  </si>
  <si>
    <t>Aptitudes y Actitudes (Si 1- No 0)</t>
  </si>
  <si>
    <t>Nota</t>
  </si>
  <si>
    <t>Arreglado</t>
  </si>
  <si>
    <t>si</t>
  </si>
  <si>
    <t>no</t>
  </si>
  <si>
    <t>Organizado</t>
  </si>
  <si>
    <t>Atento</t>
  </si>
  <si>
    <t>Constante</t>
  </si>
  <si>
    <t>Trabajador</t>
  </si>
  <si>
    <t>Compañero</t>
  </si>
  <si>
    <t>Sociable</t>
  </si>
  <si>
    <t>Implicado</t>
  </si>
  <si>
    <t>Dispuesto</t>
  </si>
  <si>
    <t>Puntual</t>
  </si>
  <si>
    <t>Total nota (1-10)</t>
  </si>
  <si>
    <t xml:space="preserve">Porcentaje nota 40% </t>
  </si>
  <si>
    <t>EXAMEN PRÁCTICO (30%)</t>
  </si>
  <si>
    <t>Aptitudes y Actitudes (0-10 Puntos)</t>
  </si>
  <si>
    <t>Limpieza y</t>
  </si>
  <si>
    <t>1 2 3 4 5 6 7 8 9 10</t>
  </si>
  <si>
    <t>orden</t>
  </si>
  <si>
    <t>Elaboración</t>
  </si>
  <si>
    <t xml:space="preserve">Punto de </t>
  </si>
  <si>
    <t>cocción</t>
  </si>
  <si>
    <t>Interpretación</t>
  </si>
  <si>
    <t>receta</t>
  </si>
  <si>
    <t xml:space="preserve">Σ Total nota / 6 </t>
  </si>
  <si>
    <t xml:space="preserve">Porcentaje nota 30% </t>
  </si>
  <si>
    <t>EXAMEN TEÓRICO (20%)</t>
  </si>
  <si>
    <t>NOTA</t>
  </si>
  <si>
    <t xml:space="preserve">Porcentaje nota 20% </t>
  </si>
  <si>
    <t>EJERCICIOS Y TRABAJOS PROPUESTOS (10%)</t>
  </si>
  <si>
    <t>FICHAS TÉCNICAS</t>
  </si>
  <si>
    <t>LECTURA LIBRO</t>
  </si>
  <si>
    <t>MENÚ</t>
  </si>
  <si>
    <t>RECETARIO</t>
  </si>
  <si>
    <t>Σ Total nota / 4</t>
  </si>
  <si>
    <t xml:space="preserve">Σ Total nota / 4 </t>
  </si>
  <si>
    <t xml:space="preserve">Porcentaje nota 10% </t>
  </si>
  <si>
    <t>NOTA RECUPERACIÓN 1ª EV.</t>
  </si>
  <si>
    <t>NOTA RECUPERACIÓN 2ª EV.</t>
  </si>
  <si>
    <t>NOTA RECUPERACIÓN 3ª EV.</t>
  </si>
  <si>
    <t>Preelaboración</t>
  </si>
  <si>
    <t>Presentación</t>
  </si>
  <si>
    <t>X</t>
  </si>
  <si>
    <t>FALTAS</t>
  </si>
  <si>
    <t>CALIFICACIÓN FINAL ORDINARIA</t>
  </si>
  <si>
    <t>CALIFICACIÓN FINAL EXTRAORDINARIA</t>
  </si>
  <si>
    <t>NOTA 1ª EVALUACIÓN</t>
  </si>
  <si>
    <t>NOTA  2ª EVALUACIÓN</t>
  </si>
  <si>
    <t>NOTA 3ª EVALUACIÓN</t>
  </si>
  <si>
    <t>CIFP</t>
  </si>
  <si>
    <t>LA MERCED</t>
  </si>
  <si>
    <t>DE</t>
  </si>
  <si>
    <t>SORIA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</si>
</sst>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\ _€_-;\-* #,##0.000\ _€_-;_-* &quot;-&quot;??\ _€_-;_-@_-"/>
    <numFmt numFmtId="169" formatCode="_-* #,##0.0\ _€_-;\-* #,##0.0\ _€_-;_-* &quot;-&quot;??\ _€_-;_-@_-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0.00000000000"/>
    <numFmt numFmtId="178" formatCode="0.000000000000"/>
    <numFmt numFmtId="179" formatCode="0.000000000"/>
    <numFmt numFmtId="180" formatCode="0.00000000"/>
  </numFmts>
  <fonts count="3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1" fillId="16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1" fillId="25" borderId="0" xfId="0" applyFont="1" applyFill="1" applyAlignment="1">
      <alignment/>
    </xf>
    <xf numFmtId="0" fontId="0" fillId="25" borderId="0" xfId="0" applyFill="1" applyAlignment="1">
      <alignment/>
    </xf>
    <xf numFmtId="0" fontId="22" fillId="17" borderId="15" xfId="0" applyFont="1" applyFill="1" applyBorder="1" applyAlignment="1">
      <alignment/>
    </xf>
    <xf numFmtId="0" fontId="22" fillId="17" borderId="16" xfId="0" applyFont="1" applyFill="1" applyBorder="1" applyAlignment="1">
      <alignment/>
    </xf>
    <xf numFmtId="0" fontId="22" fillId="25" borderId="0" xfId="0" applyFont="1" applyFill="1" applyAlignment="1">
      <alignment/>
    </xf>
    <xf numFmtId="0" fontId="23" fillId="25" borderId="17" xfId="0" applyFont="1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23" fillId="25" borderId="20" xfId="0" applyFont="1" applyFill="1" applyBorder="1" applyAlignment="1">
      <alignment/>
    </xf>
    <xf numFmtId="0" fontId="0" fillId="25" borderId="21" xfId="0" applyFill="1" applyBorder="1" applyAlignment="1">
      <alignment/>
    </xf>
    <xf numFmtId="0" fontId="23" fillId="25" borderId="22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0" xfId="0" applyFont="1" applyFill="1" applyAlignment="1">
      <alignment/>
    </xf>
    <xf numFmtId="0" fontId="26" fillId="25" borderId="17" xfId="0" applyFont="1" applyFill="1" applyBorder="1" applyAlignment="1">
      <alignment vertical="center"/>
    </xf>
    <xf numFmtId="0" fontId="23" fillId="25" borderId="24" xfId="0" applyFont="1" applyFill="1" applyBorder="1" applyAlignment="1">
      <alignment vertical="center"/>
    </xf>
    <xf numFmtId="0" fontId="23" fillId="25" borderId="18" xfId="0" applyFont="1" applyFill="1" applyBorder="1" applyAlignment="1">
      <alignment vertical="center"/>
    </xf>
    <xf numFmtId="0" fontId="23" fillId="25" borderId="25" xfId="0" applyFont="1" applyFill="1" applyBorder="1" applyAlignment="1">
      <alignment vertical="center"/>
    </xf>
    <xf numFmtId="0" fontId="26" fillId="25" borderId="26" xfId="0" applyFont="1" applyFill="1" applyBorder="1" applyAlignment="1">
      <alignment vertical="center"/>
    </xf>
    <xf numFmtId="0" fontId="23" fillId="25" borderId="27" xfId="0" applyFont="1" applyFill="1" applyBorder="1" applyAlignment="1">
      <alignment vertical="center"/>
    </xf>
    <xf numFmtId="0" fontId="23" fillId="25" borderId="28" xfId="0" applyFont="1" applyFill="1" applyBorder="1" applyAlignment="1">
      <alignment vertical="center"/>
    </xf>
    <xf numFmtId="0" fontId="23" fillId="25" borderId="29" xfId="0" applyFont="1" applyFill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23" fillId="25" borderId="30" xfId="0" applyFont="1" applyFill="1" applyBorder="1" applyAlignment="1">
      <alignment vertical="center"/>
    </xf>
    <xf numFmtId="0" fontId="23" fillId="25" borderId="23" xfId="0" applyFont="1" applyFill="1" applyBorder="1" applyAlignment="1">
      <alignment vertical="center"/>
    </xf>
    <xf numFmtId="0" fontId="23" fillId="25" borderId="31" xfId="0" applyFont="1" applyFill="1" applyBorder="1" applyAlignment="1">
      <alignment vertical="center"/>
    </xf>
    <xf numFmtId="0" fontId="23" fillId="25" borderId="32" xfId="0" applyFont="1" applyFill="1" applyBorder="1" applyAlignment="1">
      <alignment vertical="center"/>
    </xf>
    <xf numFmtId="0" fontId="23" fillId="25" borderId="33" xfId="0" applyFont="1" applyFill="1" applyBorder="1" applyAlignment="1">
      <alignment vertical="center"/>
    </xf>
    <xf numFmtId="0" fontId="23" fillId="16" borderId="34" xfId="0" applyFont="1" applyFill="1" applyBorder="1" applyAlignment="1">
      <alignment horizontal="left" vertical="center"/>
    </xf>
    <xf numFmtId="0" fontId="23" fillId="16" borderId="35" xfId="0" applyFont="1" applyFill="1" applyBorder="1" applyAlignment="1">
      <alignment horizontal="left" vertical="center"/>
    </xf>
    <xf numFmtId="0" fontId="23" fillId="16" borderId="36" xfId="0" applyFont="1" applyFill="1" applyBorder="1" applyAlignment="1">
      <alignment horizontal="left" vertical="center"/>
    </xf>
    <xf numFmtId="0" fontId="23" fillId="16" borderId="35" xfId="0" applyFont="1" applyFill="1" applyBorder="1" applyAlignment="1">
      <alignment horizontal="center" vertical="center"/>
    </xf>
    <xf numFmtId="0" fontId="23" fillId="16" borderId="37" xfId="0" applyFont="1" applyFill="1" applyBorder="1" applyAlignment="1">
      <alignment horizontal="center" vertical="center"/>
    </xf>
    <xf numFmtId="0" fontId="23" fillId="16" borderId="37" xfId="0" applyFont="1" applyFill="1" applyBorder="1" applyAlignment="1">
      <alignment horizontal="left" vertical="center"/>
    </xf>
    <xf numFmtId="0" fontId="23" fillId="25" borderId="22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23" xfId="0" applyFont="1" applyFill="1" applyBorder="1" applyAlignment="1">
      <alignment horizontal="center" vertical="center"/>
    </xf>
    <xf numFmtId="0" fontId="26" fillId="16" borderId="38" xfId="0" applyFont="1" applyFill="1" applyBorder="1" applyAlignment="1">
      <alignment horizontal="left" vertical="center"/>
    </xf>
    <xf numFmtId="0" fontId="26" fillId="16" borderId="39" xfId="0" applyFont="1" applyFill="1" applyBorder="1" applyAlignment="1">
      <alignment horizontal="left" vertical="center"/>
    </xf>
    <xf numFmtId="0" fontId="26" fillId="16" borderId="17" xfId="0" applyFont="1" applyFill="1" applyBorder="1" applyAlignment="1">
      <alignment horizontal="left" vertical="center"/>
    </xf>
    <xf numFmtId="0" fontId="0" fillId="25" borderId="0" xfId="0" applyFill="1" applyAlignment="1">
      <alignment horizontal="left"/>
    </xf>
    <xf numFmtId="0" fontId="23" fillId="16" borderId="40" xfId="0" applyFont="1" applyFill="1" applyBorder="1" applyAlignment="1">
      <alignment/>
    </xf>
    <xf numFmtId="0" fontId="0" fillId="16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1" xfId="0" applyFill="1" applyBorder="1" applyAlignment="1">
      <alignment/>
    </xf>
    <xf numFmtId="0" fontId="0" fillId="16" borderId="42" xfId="0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23" fillId="16" borderId="26" xfId="0" applyFont="1" applyFill="1" applyBorder="1" applyAlignment="1">
      <alignment/>
    </xf>
    <xf numFmtId="0" fontId="0" fillId="16" borderId="28" xfId="0" applyFill="1" applyBorder="1" applyAlignment="1">
      <alignment/>
    </xf>
    <xf numFmtId="0" fontId="0" fillId="25" borderId="28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7" xfId="0" applyFill="1" applyBorder="1" applyAlignment="1">
      <alignment/>
    </xf>
    <xf numFmtId="0" fontId="0" fillId="16" borderId="45" xfId="0" applyFill="1" applyBorder="1" applyAlignment="1">
      <alignment/>
    </xf>
    <xf numFmtId="0" fontId="23" fillId="16" borderId="46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23" xfId="0" applyFill="1" applyBorder="1" applyAlignment="1">
      <alignment/>
    </xf>
    <xf numFmtId="0" fontId="23" fillId="16" borderId="47" xfId="0" applyFont="1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4" xfId="0" applyFill="1" applyBorder="1" applyAlignment="1">
      <alignment/>
    </xf>
    <xf numFmtId="0" fontId="0" fillId="25" borderId="27" xfId="0" applyFill="1" applyBorder="1" applyAlignment="1">
      <alignment/>
    </xf>
    <xf numFmtId="0" fontId="23" fillId="16" borderId="48" xfId="0" applyFont="1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33" xfId="0" applyFill="1" applyBorder="1" applyAlignment="1">
      <alignment/>
    </xf>
    <xf numFmtId="0" fontId="23" fillId="17" borderId="40" xfId="0" applyFont="1" applyFill="1" applyBorder="1" applyAlignment="1">
      <alignment vertical="center"/>
    </xf>
    <xf numFmtId="0" fontId="23" fillId="17" borderId="43" xfId="0" applyFont="1" applyFill="1" applyBorder="1" applyAlignment="1">
      <alignment vertical="center"/>
    </xf>
    <xf numFmtId="0" fontId="23" fillId="17" borderId="41" xfId="0" applyFont="1" applyFill="1" applyBorder="1" applyAlignment="1">
      <alignment vertical="center"/>
    </xf>
    <xf numFmtId="0" fontId="23" fillId="17" borderId="49" xfId="0" applyFont="1" applyFill="1" applyBorder="1" applyAlignment="1">
      <alignment vertical="center"/>
    </xf>
    <xf numFmtId="0" fontId="23" fillId="17" borderId="50" xfId="0" applyFont="1" applyFill="1" applyBorder="1" applyAlignment="1">
      <alignment/>
    </xf>
    <xf numFmtId="0" fontId="23" fillId="17" borderId="51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center"/>
    </xf>
    <xf numFmtId="0" fontId="23" fillId="17" borderId="16" xfId="0" applyFont="1" applyFill="1" applyBorder="1" applyAlignment="1">
      <alignment/>
    </xf>
    <xf numFmtId="0" fontId="23" fillId="16" borderId="36" xfId="0" applyFont="1" applyFill="1" applyBorder="1" applyAlignment="1">
      <alignment horizontal="center" vertical="center"/>
    </xf>
    <xf numFmtId="0" fontId="0" fillId="16" borderId="43" xfId="0" applyFont="1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27" xfId="0" applyFont="1" applyFill="1" applyBorder="1" applyAlignment="1">
      <alignment/>
    </xf>
    <xf numFmtId="170" fontId="0" fillId="16" borderId="43" xfId="0" applyNumberFormat="1" applyFill="1" applyBorder="1" applyAlignment="1">
      <alignment/>
    </xf>
    <xf numFmtId="170" fontId="0" fillId="16" borderId="27" xfId="0" applyNumberFormat="1" applyFill="1" applyBorder="1" applyAlignment="1">
      <alignment/>
    </xf>
    <xf numFmtId="0" fontId="0" fillId="16" borderId="52" xfId="0" applyFill="1" applyBorder="1" applyAlignment="1">
      <alignment/>
    </xf>
    <xf numFmtId="170" fontId="0" fillId="16" borderId="19" xfId="0" applyNumberFormat="1" applyFill="1" applyBorder="1" applyAlignment="1">
      <alignment/>
    </xf>
    <xf numFmtId="0" fontId="29" fillId="17" borderId="40" xfId="0" applyFont="1" applyFill="1" applyBorder="1" applyAlignment="1">
      <alignment horizontal="left" vertical="center"/>
    </xf>
    <xf numFmtId="0" fontId="27" fillId="16" borderId="35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left" vertical="center"/>
    </xf>
    <xf numFmtId="170" fontId="27" fillId="16" borderId="35" xfId="0" applyNumberFormat="1" applyFont="1" applyFill="1" applyBorder="1" applyAlignment="1">
      <alignment horizontal="left" vertical="center"/>
    </xf>
    <xf numFmtId="0" fontId="27" fillId="16" borderId="53" xfId="0" applyFont="1" applyFill="1" applyBorder="1" applyAlignment="1">
      <alignment horizontal="center" vertical="center"/>
    </xf>
    <xf numFmtId="0" fontId="27" fillId="16" borderId="19" xfId="0" applyFont="1" applyFill="1" applyBorder="1" applyAlignment="1">
      <alignment vertical="center"/>
    </xf>
    <xf numFmtId="0" fontId="27" fillId="16" borderId="27" xfId="0" applyFont="1" applyFill="1" applyBorder="1" applyAlignment="1">
      <alignment vertical="center"/>
    </xf>
    <xf numFmtId="0" fontId="27" fillId="16" borderId="45" xfId="0" applyFont="1" applyFill="1" applyBorder="1" applyAlignment="1">
      <alignment vertical="center"/>
    </xf>
    <xf numFmtId="0" fontId="27" fillId="16" borderId="52" xfId="0" applyFont="1" applyFill="1" applyBorder="1" applyAlignment="1">
      <alignment vertical="center"/>
    </xf>
    <xf numFmtId="0" fontId="27" fillId="16" borderId="32" xfId="0" applyFont="1" applyFill="1" applyBorder="1" applyAlignment="1">
      <alignment vertical="center"/>
    </xf>
    <xf numFmtId="0" fontId="27" fillId="16" borderId="54" xfId="0" applyFont="1" applyFill="1" applyBorder="1" applyAlignment="1">
      <alignment vertical="center"/>
    </xf>
    <xf numFmtId="170" fontId="27" fillId="16" borderId="35" xfId="0" applyNumberFormat="1" applyFont="1" applyFill="1" applyBorder="1" applyAlignment="1">
      <alignment horizontal="center" vertical="center"/>
    </xf>
    <xf numFmtId="0" fontId="27" fillId="16" borderId="37" xfId="0" applyFont="1" applyFill="1" applyBorder="1" applyAlignment="1">
      <alignment horizontal="center" vertical="center"/>
    </xf>
    <xf numFmtId="0" fontId="27" fillId="16" borderId="37" xfId="0" applyFont="1" applyFill="1" applyBorder="1" applyAlignment="1">
      <alignment horizontal="left" vertical="center"/>
    </xf>
    <xf numFmtId="0" fontId="0" fillId="16" borderId="28" xfId="0" applyFont="1" applyFill="1" applyBorder="1" applyAlignment="1">
      <alignment vertical="center"/>
    </xf>
    <xf numFmtId="0" fontId="0" fillId="16" borderId="33" xfId="0" applyFont="1" applyFill="1" applyBorder="1" applyAlignment="1">
      <alignment vertical="center"/>
    </xf>
    <xf numFmtId="0" fontId="27" fillId="16" borderId="36" xfId="0" applyFont="1" applyFill="1" applyBorder="1" applyAlignment="1">
      <alignment horizontal="center" vertical="center"/>
    </xf>
    <xf numFmtId="170" fontId="27" fillId="16" borderId="35" xfId="0" applyNumberFormat="1" applyFont="1" applyFill="1" applyBorder="1" applyAlignment="1">
      <alignment vertical="center"/>
    </xf>
    <xf numFmtId="0" fontId="28" fillId="25" borderId="0" xfId="0" applyFont="1" applyFill="1" applyAlignment="1">
      <alignment/>
    </xf>
    <xf numFmtId="169" fontId="1" fillId="16" borderId="13" xfId="46" applyNumberFormat="1" applyFont="1" applyFill="1" applyBorder="1" applyAlignment="1">
      <alignment vertical="top" wrapText="1"/>
    </xf>
    <xf numFmtId="169" fontId="1" fillId="16" borderId="14" xfId="46" applyNumberFormat="1" applyFont="1" applyFill="1" applyBorder="1" applyAlignment="1">
      <alignment vertical="top" wrapText="1"/>
    </xf>
    <xf numFmtId="0" fontId="1" fillId="16" borderId="13" xfId="0" applyFont="1" applyFill="1" applyBorder="1" applyAlignment="1">
      <alignment vertical="top" wrapText="1"/>
    </xf>
    <xf numFmtId="0" fontId="1" fillId="16" borderId="14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16" borderId="55" xfId="0" applyFont="1" applyFill="1" applyBorder="1" applyAlignment="1">
      <alignment vertical="top" wrapText="1"/>
    </xf>
    <xf numFmtId="0" fontId="29" fillId="17" borderId="43" xfId="0" applyFont="1" applyFill="1" applyBorder="1" applyAlignment="1">
      <alignment horizontal="left" vertical="center"/>
    </xf>
    <xf numFmtId="0" fontId="29" fillId="17" borderId="41" xfId="0" applyFont="1" applyFill="1" applyBorder="1" applyAlignment="1">
      <alignment horizontal="left" vertical="center"/>
    </xf>
    <xf numFmtId="170" fontId="0" fillId="17" borderId="42" xfId="0" applyNumberFormat="1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4" xfId="0" applyFill="1" applyBorder="1" applyAlignment="1">
      <alignment horizontal="center"/>
    </xf>
    <xf numFmtId="0" fontId="29" fillId="17" borderId="34" xfId="0" applyFont="1" applyFill="1" applyBorder="1" applyAlignment="1">
      <alignment horizontal="left" vertical="center"/>
    </xf>
    <xf numFmtId="0" fontId="29" fillId="17" borderId="35" xfId="0" applyFont="1" applyFill="1" applyBorder="1" applyAlignment="1">
      <alignment horizontal="left" vertical="center"/>
    </xf>
    <xf numFmtId="0" fontId="29" fillId="17" borderId="36" xfId="0" applyFont="1" applyFill="1" applyBorder="1" applyAlignment="1">
      <alignment horizontal="left" vertical="center"/>
    </xf>
    <xf numFmtId="0" fontId="0" fillId="17" borderId="53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170" fontId="27" fillId="16" borderId="42" xfId="0" applyNumberFormat="1" applyFont="1" applyFill="1" applyBorder="1" applyAlignment="1">
      <alignment vertical="center"/>
    </xf>
    <xf numFmtId="0" fontId="27" fillId="16" borderId="43" xfId="0" applyFont="1" applyFill="1" applyBorder="1" applyAlignment="1">
      <alignment vertical="center"/>
    </xf>
    <xf numFmtId="0" fontId="27" fillId="16" borderId="44" xfId="0" applyFont="1" applyFill="1" applyBorder="1" applyAlignment="1">
      <alignment vertical="center"/>
    </xf>
    <xf numFmtId="0" fontId="23" fillId="17" borderId="40" xfId="0" applyFont="1" applyFill="1" applyBorder="1" applyAlignment="1">
      <alignment vertical="center"/>
    </xf>
    <xf numFmtId="0" fontId="23" fillId="17" borderId="43" xfId="0" applyFont="1" applyFill="1" applyBorder="1" applyAlignment="1">
      <alignment vertical="center"/>
    </xf>
    <xf numFmtId="0" fontId="23" fillId="17" borderId="41" xfId="0" applyFont="1" applyFill="1" applyBorder="1" applyAlignment="1">
      <alignment vertical="center"/>
    </xf>
    <xf numFmtId="170" fontId="27" fillId="16" borderId="41" xfId="0" applyNumberFormat="1" applyFont="1" applyFill="1" applyBorder="1" applyAlignment="1">
      <alignment vertical="center"/>
    </xf>
    <xf numFmtId="0" fontId="23" fillId="16" borderId="53" xfId="0" applyFont="1" applyFill="1" applyBorder="1" applyAlignment="1">
      <alignment horizontal="center"/>
    </xf>
    <xf numFmtId="0" fontId="23" fillId="16" borderId="35" xfId="0" applyFont="1" applyFill="1" applyBorder="1" applyAlignment="1">
      <alignment horizontal="center"/>
    </xf>
    <xf numFmtId="0" fontId="23" fillId="16" borderId="37" xfId="0" applyFont="1" applyFill="1" applyBorder="1" applyAlignment="1">
      <alignment horizontal="center"/>
    </xf>
    <xf numFmtId="0" fontId="23" fillId="17" borderId="34" xfId="0" applyFont="1" applyFill="1" applyBorder="1" applyAlignment="1">
      <alignment horizontal="left" vertical="center"/>
    </xf>
    <xf numFmtId="0" fontId="23" fillId="17" borderId="35" xfId="0" applyFont="1" applyFill="1" applyBorder="1" applyAlignment="1">
      <alignment horizontal="left" vertical="center"/>
    </xf>
    <xf numFmtId="0" fontId="23" fillId="17" borderId="36" xfId="0" applyFont="1" applyFill="1" applyBorder="1" applyAlignment="1">
      <alignment horizontal="left" vertical="center"/>
    </xf>
    <xf numFmtId="0" fontId="23" fillId="16" borderId="53" xfId="0" applyFont="1" applyFill="1" applyBorder="1" applyAlignment="1">
      <alignment horizontal="center" vertical="center"/>
    </xf>
    <xf numFmtId="0" fontId="23" fillId="16" borderId="35" xfId="0" applyFont="1" applyFill="1" applyBorder="1" applyAlignment="1">
      <alignment horizontal="center" vertical="center"/>
    </xf>
    <xf numFmtId="0" fontId="23" fillId="16" borderId="37" xfId="0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/>
    </xf>
    <xf numFmtId="170" fontId="27" fillId="16" borderId="43" xfId="0" applyNumberFormat="1" applyFont="1" applyFill="1" applyBorder="1" applyAlignment="1">
      <alignment vertical="center"/>
    </xf>
    <xf numFmtId="0" fontId="27" fillId="16" borderId="42" xfId="0" applyFont="1" applyFill="1" applyBorder="1" applyAlignment="1">
      <alignment horizontal="left"/>
    </xf>
    <xf numFmtId="0" fontId="27" fillId="16" borderId="41" xfId="0" applyFont="1" applyFill="1" applyBorder="1" applyAlignment="1">
      <alignment horizontal="left"/>
    </xf>
    <xf numFmtId="0" fontId="25" fillId="17" borderId="56" xfId="0" applyFont="1" applyFill="1" applyBorder="1" applyAlignment="1">
      <alignment horizontal="left" vertical="center"/>
    </xf>
    <xf numFmtId="0" fontId="25" fillId="17" borderId="57" xfId="0" applyFont="1" applyFill="1" applyBorder="1" applyAlignment="1">
      <alignment horizontal="left" vertical="center"/>
    </xf>
    <xf numFmtId="0" fontId="25" fillId="17" borderId="58" xfId="0" applyFont="1" applyFill="1" applyBorder="1" applyAlignment="1">
      <alignment horizontal="left" vertical="center"/>
    </xf>
    <xf numFmtId="0" fontId="23" fillId="16" borderId="26" xfId="0" applyFont="1" applyFill="1" applyBorder="1" applyAlignment="1">
      <alignment horizontal="left" vertical="center"/>
    </xf>
    <xf numFmtId="0" fontId="23" fillId="16" borderId="27" xfId="0" applyFont="1" applyFill="1" applyBorder="1" applyAlignment="1">
      <alignment horizontal="left" vertical="center"/>
    </xf>
    <xf numFmtId="0" fontId="23" fillId="16" borderId="28" xfId="0" applyFont="1" applyFill="1" applyBorder="1" applyAlignment="1">
      <alignment horizontal="left" vertical="center"/>
    </xf>
    <xf numFmtId="2" fontId="27" fillId="16" borderId="19" xfId="0" applyNumberFormat="1" applyFont="1" applyFill="1" applyBorder="1" applyAlignment="1">
      <alignment horizontal="center" vertical="center"/>
    </xf>
    <xf numFmtId="2" fontId="27" fillId="16" borderId="27" xfId="0" applyNumberFormat="1" applyFont="1" applyFill="1" applyBorder="1" applyAlignment="1">
      <alignment horizontal="center" vertical="center"/>
    </xf>
    <xf numFmtId="2" fontId="27" fillId="16" borderId="45" xfId="0" applyNumberFormat="1" applyFont="1" applyFill="1" applyBorder="1" applyAlignment="1">
      <alignment horizontal="center" vertical="center"/>
    </xf>
    <xf numFmtId="0" fontId="27" fillId="16" borderId="19" xfId="0" applyFont="1" applyFill="1" applyBorder="1" applyAlignment="1">
      <alignment horizontal="center" vertical="center"/>
    </xf>
    <xf numFmtId="0" fontId="27" fillId="16" borderId="28" xfId="0" applyFont="1" applyFill="1" applyBorder="1" applyAlignment="1">
      <alignment horizontal="center" vertical="center"/>
    </xf>
    <xf numFmtId="0" fontId="27" fillId="16" borderId="42" xfId="0" applyFont="1" applyFill="1" applyBorder="1" applyAlignment="1">
      <alignment horizontal="center"/>
    </xf>
    <xf numFmtId="0" fontId="27" fillId="16" borderId="43" xfId="0" applyFont="1" applyFill="1" applyBorder="1" applyAlignment="1">
      <alignment horizontal="center"/>
    </xf>
    <xf numFmtId="0" fontId="27" fillId="16" borderId="44" xfId="0" applyFont="1" applyFill="1" applyBorder="1" applyAlignment="1">
      <alignment horizontal="center"/>
    </xf>
    <xf numFmtId="0" fontId="23" fillId="25" borderId="40" xfId="0" applyFont="1" applyFill="1" applyBorder="1" applyAlignment="1">
      <alignment horizontal="left"/>
    </xf>
    <xf numFmtId="0" fontId="23" fillId="25" borderId="43" xfId="0" applyFont="1" applyFill="1" applyBorder="1" applyAlignment="1">
      <alignment horizontal="left"/>
    </xf>
    <xf numFmtId="0" fontId="23" fillId="25" borderId="41" xfId="0" applyFont="1" applyFill="1" applyBorder="1" applyAlignment="1">
      <alignment horizontal="left"/>
    </xf>
    <xf numFmtId="0" fontId="27" fillId="25" borderId="42" xfId="0" applyFont="1" applyFill="1" applyBorder="1" applyAlignment="1">
      <alignment horizontal="left"/>
    </xf>
    <xf numFmtId="0" fontId="27" fillId="25" borderId="41" xfId="0" applyFont="1" applyFill="1" applyBorder="1" applyAlignment="1">
      <alignment horizontal="left"/>
    </xf>
    <xf numFmtId="170" fontId="27" fillId="16" borderId="19" xfId="0" applyNumberFormat="1" applyFont="1" applyFill="1" applyBorder="1" applyAlignment="1">
      <alignment horizontal="center" vertical="center"/>
    </xf>
    <xf numFmtId="170" fontId="27" fillId="16" borderId="28" xfId="0" applyNumberFormat="1" applyFont="1" applyFill="1" applyBorder="1" applyAlignment="1">
      <alignment horizontal="center" vertical="center"/>
    </xf>
    <xf numFmtId="0" fontId="23" fillId="16" borderId="40" xfId="0" applyFont="1" applyFill="1" applyBorder="1" applyAlignment="1">
      <alignment horizontal="left"/>
    </xf>
    <xf numFmtId="0" fontId="23" fillId="16" borderId="41" xfId="0" applyFont="1" applyFill="1" applyBorder="1" applyAlignment="1">
      <alignment horizontal="left"/>
    </xf>
    <xf numFmtId="0" fontId="23" fillId="16" borderId="43" xfId="0" applyFont="1" applyFill="1" applyBorder="1" applyAlignment="1">
      <alignment horizontal="left"/>
    </xf>
    <xf numFmtId="170" fontId="27" fillId="16" borderId="27" xfId="0" applyNumberFormat="1" applyFont="1" applyFill="1" applyBorder="1" applyAlignment="1">
      <alignment horizontal="center" vertical="center"/>
    </xf>
    <xf numFmtId="170" fontId="27" fillId="16" borderId="45" xfId="0" applyNumberFormat="1" applyFont="1" applyFill="1" applyBorder="1" applyAlignment="1">
      <alignment horizontal="center" vertical="center"/>
    </xf>
    <xf numFmtId="0" fontId="27" fillId="16" borderId="19" xfId="0" applyFont="1" applyFill="1" applyBorder="1" applyAlignment="1">
      <alignment horizontal="center"/>
    </xf>
    <xf numFmtId="0" fontId="27" fillId="16" borderId="27" xfId="0" applyFont="1" applyFill="1" applyBorder="1" applyAlignment="1">
      <alignment horizontal="center"/>
    </xf>
    <xf numFmtId="0" fontId="27" fillId="16" borderId="45" xfId="0" applyFont="1" applyFill="1" applyBorder="1" applyAlignment="1">
      <alignment horizontal="center"/>
    </xf>
    <xf numFmtId="0" fontId="26" fillId="16" borderId="26" xfId="0" applyFont="1" applyFill="1" applyBorder="1" applyAlignment="1">
      <alignment horizontal="left" vertical="center"/>
    </xf>
    <xf numFmtId="0" fontId="26" fillId="16" borderId="27" xfId="0" applyFont="1" applyFill="1" applyBorder="1" applyAlignment="1">
      <alignment horizontal="left" vertical="center"/>
    </xf>
    <xf numFmtId="0" fontId="26" fillId="16" borderId="28" xfId="0" applyFont="1" applyFill="1" applyBorder="1" applyAlignment="1">
      <alignment horizontal="left" vertical="center"/>
    </xf>
    <xf numFmtId="0" fontId="26" fillId="25" borderId="19" xfId="0" applyFont="1" applyFill="1" applyBorder="1" applyAlignment="1">
      <alignment horizontal="center"/>
    </xf>
    <xf numFmtId="0" fontId="26" fillId="25" borderId="27" xfId="0" applyFont="1" applyFill="1" applyBorder="1" applyAlignment="1">
      <alignment horizontal="center"/>
    </xf>
    <xf numFmtId="0" fontId="26" fillId="25" borderId="28" xfId="0" applyFont="1" applyFill="1" applyBorder="1" applyAlignment="1">
      <alignment horizontal="center"/>
    </xf>
    <xf numFmtId="0" fontId="27" fillId="16" borderId="28" xfId="0" applyFont="1" applyFill="1" applyBorder="1" applyAlignment="1">
      <alignment horizontal="center"/>
    </xf>
    <xf numFmtId="0" fontId="26" fillId="25" borderId="19" xfId="0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7" fillId="16" borderId="59" xfId="0" applyFont="1" applyFill="1" applyBorder="1" applyAlignment="1">
      <alignment horizontal="center"/>
    </xf>
    <xf numFmtId="0" fontId="27" fillId="16" borderId="24" xfId="0" applyFont="1" applyFill="1" applyBorder="1" applyAlignment="1">
      <alignment horizontal="center"/>
    </xf>
    <xf numFmtId="0" fontId="27" fillId="16" borderId="60" xfId="0" applyFont="1" applyFill="1" applyBorder="1" applyAlignment="1">
      <alignment horizontal="center"/>
    </xf>
    <xf numFmtId="0" fontId="27" fillId="16" borderId="52" xfId="0" applyFont="1" applyFill="1" applyBorder="1" applyAlignment="1">
      <alignment horizontal="center"/>
    </xf>
    <xf numFmtId="0" fontId="27" fillId="16" borderId="32" xfId="0" applyFont="1" applyFill="1" applyBorder="1" applyAlignment="1">
      <alignment horizontal="center"/>
    </xf>
    <xf numFmtId="0" fontId="27" fillId="16" borderId="54" xfId="0" applyFont="1" applyFill="1" applyBorder="1" applyAlignment="1">
      <alignment horizontal="center"/>
    </xf>
    <xf numFmtId="0" fontId="26" fillId="16" borderId="47" xfId="0" applyFont="1" applyFill="1" applyBorder="1" applyAlignment="1">
      <alignment horizontal="left" vertical="center"/>
    </xf>
    <xf numFmtId="0" fontId="26" fillId="16" borderId="24" xfId="0" applyFont="1" applyFill="1" applyBorder="1" applyAlignment="1">
      <alignment horizontal="left" vertical="center"/>
    </xf>
    <xf numFmtId="0" fontId="26" fillId="16" borderId="25" xfId="0" applyFont="1" applyFill="1" applyBorder="1" applyAlignment="1">
      <alignment horizontal="left" vertical="center"/>
    </xf>
    <xf numFmtId="0" fontId="26" fillId="25" borderId="59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/>
    </xf>
    <xf numFmtId="0" fontId="26" fillId="25" borderId="52" xfId="0" applyFont="1" applyFill="1" applyBorder="1" applyAlignment="1">
      <alignment horizontal="center" vertical="center"/>
    </xf>
    <xf numFmtId="0" fontId="26" fillId="25" borderId="32" xfId="0" applyFont="1" applyFill="1" applyBorder="1" applyAlignment="1">
      <alignment horizontal="center" vertical="center"/>
    </xf>
    <xf numFmtId="0" fontId="26" fillId="25" borderId="33" xfId="0" applyFont="1" applyFill="1" applyBorder="1" applyAlignment="1">
      <alignment horizontal="center" vertical="center"/>
    </xf>
    <xf numFmtId="0" fontId="27" fillId="16" borderId="25" xfId="0" applyFont="1" applyFill="1" applyBorder="1" applyAlignment="1">
      <alignment horizontal="center"/>
    </xf>
    <xf numFmtId="0" fontId="27" fillId="16" borderId="33" xfId="0" applyFont="1" applyFill="1" applyBorder="1" applyAlignment="1">
      <alignment horizontal="center"/>
    </xf>
    <xf numFmtId="0" fontId="26" fillId="16" borderId="48" xfId="0" applyFont="1" applyFill="1" applyBorder="1" applyAlignment="1">
      <alignment horizontal="left" vertical="center"/>
    </xf>
    <xf numFmtId="0" fontId="26" fillId="16" borderId="32" xfId="0" applyFont="1" applyFill="1" applyBorder="1" applyAlignment="1">
      <alignment horizontal="left" vertical="center"/>
    </xf>
    <xf numFmtId="0" fontId="26" fillId="16" borderId="33" xfId="0" applyFont="1" applyFill="1" applyBorder="1" applyAlignment="1">
      <alignment horizontal="left" vertical="center"/>
    </xf>
    <xf numFmtId="0" fontId="26" fillId="16" borderId="40" xfId="0" applyFont="1" applyFill="1" applyBorder="1" applyAlignment="1">
      <alignment horizontal="center" vertical="center"/>
    </xf>
    <xf numFmtId="0" fontId="26" fillId="16" borderId="43" xfId="0" applyFont="1" applyFill="1" applyBorder="1" applyAlignment="1">
      <alignment horizontal="center" vertical="center"/>
    </xf>
    <xf numFmtId="0" fontId="26" fillId="16" borderId="41" xfId="0" applyFont="1" applyFill="1" applyBorder="1" applyAlignment="1">
      <alignment horizontal="center" vertical="center"/>
    </xf>
    <xf numFmtId="0" fontId="26" fillId="16" borderId="42" xfId="0" applyFont="1" applyFill="1" applyBorder="1" applyAlignment="1">
      <alignment horizontal="center" vertical="center"/>
    </xf>
    <xf numFmtId="0" fontId="26" fillId="16" borderId="44" xfId="0" applyFont="1" applyFill="1" applyBorder="1" applyAlignment="1">
      <alignment horizontal="center" vertical="center"/>
    </xf>
    <xf numFmtId="0" fontId="27" fillId="16" borderId="27" xfId="0" applyFont="1" applyFill="1" applyBorder="1" applyAlignment="1">
      <alignment horizontal="center" vertical="center"/>
    </xf>
    <xf numFmtId="0" fontId="27" fillId="16" borderId="45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/>
    </xf>
    <xf numFmtId="0" fontId="23" fillId="16" borderId="28" xfId="0" applyFont="1" applyFill="1" applyBorder="1" applyAlignment="1">
      <alignment horizontal="center" vertical="center"/>
    </xf>
    <xf numFmtId="0" fontId="24" fillId="17" borderId="55" xfId="0" applyFont="1" applyFill="1" applyBorder="1" applyAlignment="1">
      <alignment horizontal="center" vertical="center"/>
    </xf>
    <xf numFmtId="0" fontId="24" fillId="17" borderId="61" xfId="0" applyFont="1" applyFill="1" applyBorder="1" applyAlignment="1">
      <alignment horizontal="center" vertical="center"/>
    </xf>
    <xf numFmtId="0" fontId="24" fillId="17" borderId="13" xfId="0" applyFont="1" applyFill="1" applyBorder="1" applyAlignment="1">
      <alignment horizontal="center" vertical="center"/>
    </xf>
    <xf numFmtId="0" fontId="24" fillId="17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40">
      <selection activeCell="C60" sqref="C60"/>
    </sheetView>
  </sheetViews>
  <sheetFormatPr defaultColWidth="11.421875" defaultRowHeight="12.75"/>
  <cols>
    <col min="1" max="1" width="49.57421875" style="2" customWidth="1"/>
    <col min="2" max="2" width="18.00390625" style="2" customWidth="1"/>
    <col min="3" max="3" width="15.00390625" style="2" customWidth="1"/>
    <col min="4" max="5" width="13.57421875" style="2" customWidth="1"/>
    <col min="6" max="6" width="13.00390625" style="2" customWidth="1"/>
    <col min="7" max="7" width="14.7109375" style="2" customWidth="1"/>
    <col min="8" max="16384" width="11.421875" style="2" customWidth="1"/>
  </cols>
  <sheetData>
    <row r="1" spans="1:7" ht="22.5" customHeight="1">
      <c r="A1" s="10" t="s">
        <v>45</v>
      </c>
      <c r="F1" s="10" t="s">
        <v>46</v>
      </c>
      <c r="G1" s="10" t="s">
        <v>50</v>
      </c>
    </row>
    <row r="2" ht="21" customHeight="1">
      <c r="A2" s="10" t="s">
        <v>44</v>
      </c>
    </row>
    <row r="3" ht="20.25" customHeight="1">
      <c r="A3" s="10" t="s">
        <v>43</v>
      </c>
    </row>
    <row r="4" ht="20.25" customHeight="1">
      <c r="A4" s="10" t="s">
        <v>49</v>
      </c>
    </row>
    <row r="5" ht="20.25" customHeight="1">
      <c r="A5" s="10"/>
    </row>
    <row r="6" ht="21.75" customHeight="1" thickBot="1">
      <c r="A6" s="10"/>
    </row>
    <row r="7" spans="1:7" ht="22.5" customHeight="1" thickBot="1">
      <c r="A7" s="1"/>
      <c r="B7" s="118" t="s">
        <v>0</v>
      </c>
      <c r="C7" s="119"/>
      <c r="D7" s="118" t="s">
        <v>1</v>
      </c>
      <c r="E7" s="119"/>
      <c r="F7" s="118" t="s">
        <v>2</v>
      </c>
      <c r="G7" s="119"/>
    </row>
    <row r="8" spans="1:7" ht="24.75" customHeight="1" thickBot="1">
      <c r="A8" s="3"/>
      <c r="B8" s="114" t="s">
        <v>3</v>
      </c>
      <c r="C8" s="120"/>
      <c r="D8" s="120"/>
      <c r="E8" s="120"/>
      <c r="F8" s="120"/>
      <c r="G8" s="115"/>
    </row>
    <row r="9" spans="1:7" ht="20.25" customHeight="1" thickBot="1">
      <c r="A9" s="4" t="s">
        <v>4</v>
      </c>
      <c r="B9" s="5">
        <v>10</v>
      </c>
      <c r="C9" s="5">
        <v>5</v>
      </c>
      <c r="D9" s="5">
        <v>8</v>
      </c>
      <c r="E9" s="5">
        <v>7</v>
      </c>
      <c r="F9" s="5">
        <v>5</v>
      </c>
      <c r="G9" s="5">
        <v>4</v>
      </c>
    </row>
    <row r="10" spans="1:7" ht="19.5" customHeight="1" thickBot="1">
      <c r="A10" s="6" t="s">
        <v>5</v>
      </c>
      <c r="B10" s="116">
        <f>AVERAGE(B9:C9)</f>
        <v>7.5</v>
      </c>
      <c r="C10" s="117"/>
      <c r="D10" s="116">
        <f>AVERAGE(D9:E9)</f>
        <v>7.5</v>
      </c>
      <c r="E10" s="117"/>
      <c r="F10" s="116">
        <f>AVERAGE(F9:G9)</f>
        <v>4.5</v>
      </c>
      <c r="G10" s="117"/>
    </row>
    <row r="11" spans="1:7" ht="19.5" customHeight="1" thickBot="1">
      <c r="A11" s="6" t="s">
        <v>6</v>
      </c>
      <c r="B11" s="116">
        <f>+B10*0.5</f>
        <v>3.75</v>
      </c>
      <c r="C11" s="117"/>
      <c r="D11" s="116">
        <f>+D10*0.5</f>
        <v>3.75</v>
      </c>
      <c r="E11" s="117"/>
      <c r="F11" s="116">
        <f>+F10*0.5</f>
        <v>2.25</v>
      </c>
      <c r="G11" s="117"/>
    </row>
    <row r="12" spans="1:7" ht="23.25" customHeight="1" thickBot="1">
      <c r="A12" s="9" t="s">
        <v>7</v>
      </c>
      <c r="B12" s="114" t="s">
        <v>8</v>
      </c>
      <c r="C12" s="120"/>
      <c r="D12" s="120"/>
      <c r="E12" s="120"/>
      <c r="F12" s="120"/>
      <c r="G12" s="115"/>
    </row>
    <row r="13" spans="1:7" ht="19.5" customHeight="1" thickBot="1">
      <c r="A13" s="4" t="s">
        <v>9</v>
      </c>
      <c r="B13" s="118">
        <v>2</v>
      </c>
      <c r="C13" s="119"/>
      <c r="D13" s="118">
        <v>2</v>
      </c>
      <c r="E13" s="119"/>
      <c r="F13" s="118">
        <v>1</v>
      </c>
      <c r="G13" s="119"/>
    </row>
    <row r="14" spans="1:7" ht="19.5" customHeight="1" thickBot="1">
      <c r="A14" s="4" t="s">
        <v>10</v>
      </c>
      <c r="B14" s="118">
        <v>1</v>
      </c>
      <c r="C14" s="119"/>
      <c r="D14" s="118">
        <v>1</v>
      </c>
      <c r="E14" s="119"/>
      <c r="F14" s="118">
        <v>1</v>
      </c>
      <c r="G14" s="119"/>
    </row>
    <row r="15" spans="1:7" ht="18.75" customHeight="1" thickBot="1">
      <c r="A15" s="4" t="s">
        <v>11</v>
      </c>
      <c r="B15" s="118">
        <v>1</v>
      </c>
      <c r="C15" s="119"/>
      <c r="D15" s="118">
        <v>1</v>
      </c>
      <c r="E15" s="119"/>
      <c r="F15" s="118">
        <v>0</v>
      </c>
      <c r="G15" s="119"/>
    </row>
    <row r="16" spans="1:7" ht="18" customHeight="1" thickBot="1">
      <c r="A16" s="4" t="s">
        <v>12</v>
      </c>
      <c r="B16" s="118">
        <v>0</v>
      </c>
      <c r="C16" s="119"/>
      <c r="D16" s="118">
        <v>0</v>
      </c>
      <c r="E16" s="119"/>
      <c r="F16" s="118">
        <v>0</v>
      </c>
      <c r="G16" s="119"/>
    </row>
    <row r="17" spans="1:7" ht="18.75" customHeight="1" thickBot="1">
      <c r="A17" s="4" t="s">
        <v>13</v>
      </c>
      <c r="B17" s="118">
        <v>2</v>
      </c>
      <c r="C17" s="119"/>
      <c r="D17" s="118">
        <v>1</v>
      </c>
      <c r="E17" s="119"/>
      <c r="F17" s="118">
        <v>2</v>
      </c>
      <c r="G17" s="119"/>
    </row>
    <row r="18" spans="1:7" ht="19.5" customHeight="1" thickBot="1">
      <c r="A18" s="6" t="s">
        <v>14</v>
      </c>
      <c r="B18" s="116">
        <f>SUM(B13:C17)</f>
        <v>6</v>
      </c>
      <c r="C18" s="117"/>
      <c r="D18" s="116">
        <f>SUM(D13:E17)</f>
        <v>5</v>
      </c>
      <c r="E18" s="117"/>
      <c r="F18" s="116">
        <f>SUM(F13:G17)</f>
        <v>4</v>
      </c>
      <c r="G18" s="117"/>
    </row>
    <row r="19" spans="1:7" ht="19.5" customHeight="1" thickBot="1">
      <c r="A19" s="6" t="s">
        <v>15</v>
      </c>
      <c r="B19" s="116">
        <f>B18*0.2</f>
        <v>1.2000000000000002</v>
      </c>
      <c r="C19" s="117"/>
      <c r="D19" s="116">
        <f>D18*0.2</f>
        <v>1</v>
      </c>
      <c r="E19" s="117"/>
      <c r="F19" s="116">
        <f>F18*0.2</f>
        <v>0.8</v>
      </c>
      <c r="G19" s="117"/>
    </row>
    <row r="20" spans="1:7" ht="25.5" customHeight="1" thickBot="1">
      <c r="A20" s="9" t="s">
        <v>7</v>
      </c>
      <c r="B20" s="114" t="s">
        <v>16</v>
      </c>
      <c r="C20" s="120"/>
      <c r="D20" s="120"/>
      <c r="E20" s="120"/>
      <c r="F20" s="120"/>
      <c r="G20" s="115"/>
    </row>
    <row r="21" spans="1:7" ht="18" customHeight="1" thickBot="1">
      <c r="A21" s="4" t="s">
        <v>17</v>
      </c>
      <c r="B21" s="118">
        <v>1</v>
      </c>
      <c r="C21" s="119"/>
      <c r="D21" s="118">
        <v>2</v>
      </c>
      <c r="E21" s="119"/>
      <c r="F21" s="118">
        <v>2</v>
      </c>
      <c r="G21" s="119"/>
    </row>
    <row r="22" spans="1:7" ht="16.5" customHeight="1" thickBot="1">
      <c r="A22" s="4" t="s">
        <v>18</v>
      </c>
      <c r="B22" s="118">
        <v>1</v>
      </c>
      <c r="C22" s="119"/>
      <c r="D22" s="118">
        <v>2</v>
      </c>
      <c r="E22" s="119"/>
      <c r="F22" s="118">
        <v>2</v>
      </c>
      <c r="G22" s="119"/>
    </row>
    <row r="23" spans="1:7" ht="15.75" customHeight="1" thickBot="1">
      <c r="A23" s="4" t="s">
        <v>19</v>
      </c>
      <c r="B23" s="118">
        <v>1</v>
      </c>
      <c r="C23" s="119"/>
      <c r="D23" s="118">
        <v>0</v>
      </c>
      <c r="E23" s="119"/>
      <c r="F23" s="118">
        <v>0</v>
      </c>
      <c r="G23" s="119"/>
    </row>
    <row r="24" spans="1:7" ht="17.25" customHeight="1" thickBot="1">
      <c r="A24" s="4" t="s">
        <v>20</v>
      </c>
      <c r="B24" s="118">
        <v>0</v>
      </c>
      <c r="C24" s="119"/>
      <c r="D24" s="118">
        <v>0</v>
      </c>
      <c r="E24" s="119"/>
      <c r="F24" s="118">
        <v>2</v>
      </c>
      <c r="G24" s="119"/>
    </row>
    <row r="25" spans="1:7" ht="20.25" customHeight="1" thickBot="1">
      <c r="A25" s="4" t="s">
        <v>21</v>
      </c>
      <c r="B25" s="118">
        <v>0</v>
      </c>
      <c r="C25" s="119"/>
      <c r="D25" s="118">
        <v>1</v>
      </c>
      <c r="E25" s="119"/>
      <c r="F25" s="118">
        <v>1</v>
      </c>
      <c r="G25" s="119"/>
    </row>
    <row r="26" spans="1:7" ht="18" customHeight="1" thickBot="1">
      <c r="A26" s="6" t="s">
        <v>14</v>
      </c>
      <c r="B26" s="116">
        <f>SUM(B21:C25)</f>
        <v>3</v>
      </c>
      <c r="C26" s="117"/>
      <c r="D26" s="116">
        <f>SUM(D21:E25)</f>
        <v>5</v>
      </c>
      <c r="E26" s="117"/>
      <c r="F26" s="116">
        <f>SUM(F21:G25)</f>
        <v>7</v>
      </c>
      <c r="G26" s="117"/>
    </row>
    <row r="27" spans="1:7" ht="18.75" customHeight="1" thickBot="1">
      <c r="A27" s="6" t="s">
        <v>22</v>
      </c>
      <c r="B27" s="116">
        <f>B26*0.05</f>
        <v>0.15000000000000002</v>
      </c>
      <c r="C27" s="117"/>
      <c r="D27" s="116">
        <f>D26*0.05</f>
        <v>0.25</v>
      </c>
      <c r="E27" s="117"/>
      <c r="F27" s="116">
        <f>F26*0.05</f>
        <v>0.35000000000000003</v>
      </c>
      <c r="G27" s="117"/>
    </row>
    <row r="28" spans="1:7" ht="21.75" customHeight="1" thickBot="1">
      <c r="A28" s="9" t="s">
        <v>7</v>
      </c>
      <c r="B28" s="114" t="s">
        <v>23</v>
      </c>
      <c r="C28" s="120"/>
      <c r="D28" s="120"/>
      <c r="E28" s="120"/>
      <c r="F28" s="120"/>
      <c r="G28" s="115"/>
    </row>
    <row r="29" spans="1:7" ht="15" customHeight="1" thickBot="1">
      <c r="A29" s="4" t="s">
        <v>24</v>
      </c>
      <c r="B29" s="118">
        <v>1</v>
      </c>
      <c r="C29" s="119"/>
      <c r="D29" s="118">
        <v>2</v>
      </c>
      <c r="E29" s="119"/>
      <c r="F29" s="118">
        <v>2</v>
      </c>
      <c r="G29" s="119"/>
    </row>
    <row r="30" spans="1:7" ht="16.5" customHeight="1" thickBot="1">
      <c r="A30" s="4" t="s">
        <v>25</v>
      </c>
      <c r="B30" s="118">
        <v>2</v>
      </c>
      <c r="C30" s="119"/>
      <c r="D30" s="118">
        <v>1</v>
      </c>
      <c r="E30" s="119"/>
      <c r="F30" s="118">
        <v>0</v>
      </c>
      <c r="G30" s="119"/>
    </row>
    <row r="31" spans="1:7" ht="15.75" customHeight="1" thickBot="1">
      <c r="A31" s="4" t="s">
        <v>26</v>
      </c>
      <c r="B31" s="118">
        <v>0</v>
      </c>
      <c r="C31" s="119"/>
      <c r="D31" s="118">
        <v>0</v>
      </c>
      <c r="E31" s="119"/>
      <c r="F31" s="118">
        <v>1</v>
      </c>
      <c r="G31" s="119"/>
    </row>
    <row r="32" spans="1:7" ht="15" customHeight="1" thickBot="1">
      <c r="A32" s="4" t="s">
        <v>27</v>
      </c>
      <c r="B32" s="118">
        <v>2</v>
      </c>
      <c r="C32" s="119"/>
      <c r="D32" s="118">
        <v>1</v>
      </c>
      <c r="E32" s="119"/>
      <c r="F32" s="118">
        <v>1</v>
      </c>
      <c r="G32" s="119"/>
    </row>
    <row r="33" spans="1:7" ht="15.75" customHeight="1" thickBot="1">
      <c r="A33" s="4" t="s">
        <v>28</v>
      </c>
      <c r="B33" s="118">
        <v>1</v>
      </c>
      <c r="C33" s="119"/>
      <c r="D33" s="118">
        <v>2</v>
      </c>
      <c r="E33" s="119"/>
      <c r="F33" s="118">
        <v>1</v>
      </c>
      <c r="G33" s="119"/>
    </row>
    <row r="34" spans="1:7" ht="16.5" thickBot="1">
      <c r="A34" s="6" t="s">
        <v>14</v>
      </c>
      <c r="B34" s="116">
        <f>SUM(B29:C33)</f>
        <v>6</v>
      </c>
      <c r="C34" s="117"/>
      <c r="D34" s="116">
        <f>SUM(D29:E33)</f>
        <v>6</v>
      </c>
      <c r="E34" s="117"/>
      <c r="F34" s="116">
        <f>SUM(F29:G33)</f>
        <v>5</v>
      </c>
      <c r="G34" s="117"/>
    </row>
    <row r="35" spans="1:7" ht="16.5" customHeight="1" thickBot="1">
      <c r="A35" s="6" t="s">
        <v>22</v>
      </c>
      <c r="B35" s="116">
        <f>B34*0.05</f>
        <v>0.30000000000000004</v>
      </c>
      <c r="C35" s="117"/>
      <c r="D35" s="116">
        <f>D34*0.05</f>
        <v>0.30000000000000004</v>
      </c>
      <c r="E35" s="117"/>
      <c r="F35" s="116">
        <f>F34*0.05</f>
        <v>0.25</v>
      </c>
      <c r="G35" s="117"/>
    </row>
    <row r="36" spans="1:7" ht="21.75" customHeight="1" thickBot="1">
      <c r="A36" s="9" t="s">
        <v>7</v>
      </c>
      <c r="B36" s="114" t="s">
        <v>29</v>
      </c>
      <c r="C36" s="120"/>
      <c r="D36" s="120"/>
      <c r="E36" s="120"/>
      <c r="F36" s="120"/>
      <c r="G36" s="115"/>
    </row>
    <row r="37" spans="1:7" ht="18" customHeight="1" thickBot="1">
      <c r="A37" s="4" t="s">
        <v>48</v>
      </c>
      <c r="B37" s="118">
        <v>1</v>
      </c>
      <c r="C37" s="119"/>
      <c r="D37" s="118">
        <v>1</v>
      </c>
      <c r="E37" s="119"/>
      <c r="F37" s="118">
        <v>1</v>
      </c>
      <c r="G37" s="119"/>
    </row>
    <row r="38" spans="1:7" ht="14.25" customHeight="1" thickBot="1">
      <c r="A38" s="4" t="s">
        <v>30</v>
      </c>
      <c r="B38" s="118">
        <v>2</v>
      </c>
      <c r="C38" s="119"/>
      <c r="D38" s="118">
        <v>1</v>
      </c>
      <c r="E38" s="119"/>
      <c r="F38" s="118">
        <v>0</v>
      </c>
      <c r="G38" s="119"/>
    </row>
    <row r="39" spans="1:7" ht="17.25" customHeight="1" thickBot="1">
      <c r="A39" s="4" t="s">
        <v>31</v>
      </c>
      <c r="B39" s="118">
        <v>0</v>
      </c>
      <c r="C39" s="119"/>
      <c r="D39" s="118">
        <v>2</v>
      </c>
      <c r="E39" s="119"/>
      <c r="F39" s="118">
        <v>1</v>
      </c>
      <c r="G39" s="119"/>
    </row>
    <row r="40" spans="1:7" ht="16.5" customHeight="1" thickBot="1">
      <c r="A40" s="4" t="s">
        <v>32</v>
      </c>
      <c r="B40" s="118">
        <v>2</v>
      </c>
      <c r="C40" s="119"/>
      <c r="D40" s="118">
        <v>2</v>
      </c>
      <c r="E40" s="119"/>
      <c r="F40" s="118">
        <v>2</v>
      </c>
      <c r="G40" s="119"/>
    </row>
    <row r="41" spans="1:7" ht="19.5" customHeight="1" thickBot="1">
      <c r="A41" s="4" t="s">
        <v>33</v>
      </c>
      <c r="B41" s="118">
        <v>1</v>
      </c>
      <c r="C41" s="119"/>
      <c r="D41" s="118">
        <v>1</v>
      </c>
      <c r="E41" s="119"/>
      <c r="F41" s="118">
        <v>1</v>
      </c>
      <c r="G41" s="119"/>
    </row>
    <row r="42" spans="1:7" ht="16.5" thickBot="1">
      <c r="A42" s="6" t="s">
        <v>14</v>
      </c>
      <c r="B42" s="116">
        <f>SUM(B37:C41)</f>
        <v>6</v>
      </c>
      <c r="C42" s="117"/>
      <c r="D42" s="116">
        <f>SUM(D37:E41)</f>
        <v>7</v>
      </c>
      <c r="E42" s="117"/>
      <c r="F42" s="116">
        <f>SUM(F37:G41)</f>
        <v>5</v>
      </c>
      <c r="G42" s="117"/>
    </row>
    <row r="43" spans="1:7" ht="15.75" customHeight="1" thickBot="1">
      <c r="A43" s="6" t="s">
        <v>34</v>
      </c>
      <c r="B43" s="116">
        <f>B42*0.1</f>
        <v>0.6000000000000001</v>
      </c>
      <c r="C43" s="117"/>
      <c r="D43" s="116">
        <f>D42*0.1</f>
        <v>0.7000000000000001</v>
      </c>
      <c r="E43" s="117"/>
      <c r="F43" s="116">
        <f>F42*0.1</f>
        <v>0.5</v>
      </c>
      <c r="G43" s="117"/>
    </row>
    <row r="44" spans="1:7" ht="24.75" customHeight="1" thickBot="1">
      <c r="A44" s="9" t="s">
        <v>7</v>
      </c>
      <c r="B44" s="114" t="s">
        <v>35</v>
      </c>
      <c r="C44" s="120"/>
      <c r="D44" s="120"/>
      <c r="E44" s="120"/>
      <c r="F44" s="120"/>
      <c r="G44" s="115"/>
    </row>
    <row r="45" spans="1:7" ht="16.5" customHeight="1" thickBot="1">
      <c r="A45" s="4" t="s">
        <v>36</v>
      </c>
      <c r="B45" s="118">
        <v>1</v>
      </c>
      <c r="C45" s="119"/>
      <c r="D45" s="118">
        <v>1</v>
      </c>
      <c r="E45" s="119"/>
      <c r="F45" s="118">
        <v>1</v>
      </c>
      <c r="G45" s="119"/>
    </row>
    <row r="46" spans="1:7" ht="15.75" customHeight="1" thickBot="1">
      <c r="A46" s="4" t="s">
        <v>37</v>
      </c>
      <c r="B46" s="118">
        <v>1</v>
      </c>
      <c r="C46" s="119"/>
      <c r="D46" s="118">
        <v>2</v>
      </c>
      <c r="E46" s="119"/>
      <c r="F46" s="118">
        <v>2</v>
      </c>
      <c r="G46" s="119"/>
    </row>
    <row r="47" spans="1:7" ht="15.75" customHeight="1" thickBot="1">
      <c r="A47" s="4" t="s">
        <v>38</v>
      </c>
      <c r="B47" s="118">
        <v>1</v>
      </c>
      <c r="C47" s="119"/>
      <c r="D47" s="118">
        <v>2</v>
      </c>
      <c r="E47" s="119"/>
      <c r="F47" s="118">
        <v>1</v>
      </c>
      <c r="G47" s="119"/>
    </row>
    <row r="48" spans="1:7" ht="17.25" customHeight="1" thickBot="1">
      <c r="A48" s="4" t="s">
        <v>39</v>
      </c>
      <c r="B48" s="118">
        <v>1</v>
      </c>
      <c r="C48" s="119"/>
      <c r="D48" s="118">
        <v>1</v>
      </c>
      <c r="E48" s="119"/>
      <c r="F48" s="118">
        <v>1</v>
      </c>
      <c r="G48" s="119"/>
    </row>
    <row r="49" spans="1:7" ht="19.5" customHeight="1" thickBot="1">
      <c r="A49" s="4" t="s">
        <v>40</v>
      </c>
      <c r="B49" s="118">
        <v>2</v>
      </c>
      <c r="C49" s="119"/>
      <c r="D49" s="118">
        <v>2</v>
      </c>
      <c r="E49" s="119"/>
      <c r="F49" s="118">
        <v>2</v>
      </c>
      <c r="G49" s="119"/>
    </row>
    <row r="50" spans="1:7" ht="16.5" thickBot="1">
      <c r="A50" s="6" t="s">
        <v>14</v>
      </c>
      <c r="B50" s="116">
        <f>SUM(B45:C49)</f>
        <v>6</v>
      </c>
      <c r="C50" s="117"/>
      <c r="D50" s="116">
        <f>SUM(D45:E49)</f>
        <v>8</v>
      </c>
      <c r="E50" s="117"/>
      <c r="F50" s="116">
        <f>SUM(F45:G49)</f>
        <v>7</v>
      </c>
      <c r="G50" s="117"/>
    </row>
    <row r="51" spans="1:7" ht="18.75" customHeight="1" thickBot="1">
      <c r="A51" s="6" t="s">
        <v>34</v>
      </c>
      <c r="B51" s="116">
        <f>B50*0.1</f>
        <v>0.6000000000000001</v>
      </c>
      <c r="C51" s="117"/>
      <c r="D51" s="116">
        <f>D50*0.1</f>
        <v>0.8</v>
      </c>
      <c r="E51" s="117"/>
      <c r="F51" s="116">
        <f>F50*0.1</f>
        <v>0.7000000000000001</v>
      </c>
      <c r="G51" s="117"/>
    </row>
    <row r="52" spans="1:7" ht="25.5" customHeight="1" thickBot="1">
      <c r="A52" s="6" t="s">
        <v>47</v>
      </c>
      <c r="B52" s="7">
        <f>SUM(B11,B19,B27,B35,B43,B51)</f>
        <v>6.6</v>
      </c>
      <c r="C52" s="8"/>
      <c r="D52" s="7">
        <f>SUM(D11,D19,D19,D27,D35,D43,D51)</f>
        <v>7.8</v>
      </c>
      <c r="E52" s="8"/>
      <c r="F52" s="7">
        <f>SUM(F11,F19,F27,F35,F43,F51)</f>
        <v>4.8500000000000005</v>
      </c>
      <c r="G52" s="8"/>
    </row>
    <row r="53" spans="1:7" ht="21.75" customHeight="1" thickBot="1">
      <c r="A53" s="9" t="s">
        <v>41</v>
      </c>
      <c r="B53" s="112">
        <f>AVERAGE(B52,D52,F52)</f>
        <v>6.416666666666667</v>
      </c>
      <c r="C53" s="113"/>
      <c r="D53" s="114" t="s">
        <v>42</v>
      </c>
      <c r="E53" s="115"/>
      <c r="F53" s="114"/>
      <c r="G53" s="115"/>
    </row>
  </sheetData>
  <sheetProtection/>
  <mergeCells count="123">
    <mergeCell ref="B7:C7"/>
    <mergeCell ref="D7:E7"/>
    <mergeCell ref="F7:G7"/>
    <mergeCell ref="B8:G8"/>
    <mergeCell ref="B10:C10"/>
    <mergeCell ref="D10:E10"/>
    <mergeCell ref="F10:G10"/>
    <mergeCell ref="B11:C11"/>
    <mergeCell ref="D11:E11"/>
    <mergeCell ref="F11:G11"/>
    <mergeCell ref="B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PageLayoutView="0" workbookViewId="0" topLeftCell="A25">
      <selection activeCell="AI3" sqref="AI3"/>
    </sheetView>
  </sheetViews>
  <sheetFormatPr defaultColWidth="11.421875" defaultRowHeight="12.75"/>
  <cols>
    <col min="1" max="1" width="9.7109375" style="12" customWidth="1"/>
    <col min="2" max="6" width="2.421875" style="12" customWidth="1"/>
    <col min="7" max="7" width="3.421875" style="12" customWidth="1"/>
    <col min="8" max="8" width="4.8515625" style="12" customWidth="1"/>
    <col min="9" max="20" width="2.421875" style="12" customWidth="1"/>
    <col min="21" max="21" width="3.57421875" style="12" customWidth="1"/>
    <col min="22" max="25" width="2.421875" style="12" customWidth="1"/>
    <col min="26" max="32" width="4.57421875" style="12" customWidth="1"/>
    <col min="33" max="33" width="8.00390625" style="12" customWidth="1"/>
    <col min="34" max="34" width="0.42578125" style="12" customWidth="1"/>
    <col min="35" max="16384" width="11.421875" style="12" customWidth="1"/>
  </cols>
  <sheetData>
    <row r="1" spans="1:28" s="11" customFormat="1" ht="13.5" customHeight="1">
      <c r="A1" s="111" t="s">
        <v>51</v>
      </c>
      <c r="B1" s="111"/>
      <c r="C1" s="111"/>
      <c r="D1" s="111"/>
      <c r="E1" s="111"/>
      <c r="F1" s="111"/>
      <c r="G1" s="111"/>
      <c r="H1" s="111"/>
      <c r="AB1" s="11" t="s">
        <v>52</v>
      </c>
    </row>
    <row r="2" spans="1:8" s="11" customFormat="1" ht="13.5" customHeight="1">
      <c r="A2" s="111"/>
      <c r="B2" s="111"/>
      <c r="C2" s="111"/>
      <c r="D2" s="111"/>
      <c r="E2" s="111"/>
      <c r="F2" s="111"/>
      <c r="G2" s="111"/>
      <c r="H2" s="111"/>
    </row>
    <row r="3" spans="1:12" s="11" customFormat="1" ht="13.5" customHeight="1">
      <c r="A3" s="111" t="s">
        <v>120</v>
      </c>
      <c r="B3" s="111" t="s">
        <v>121</v>
      </c>
      <c r="C3" s="111"/>
      <c r="D3" s="111"/>
      <c r="E3" s="111"/>
      <c r="F3" s="111"/>
      <c r="G3" s="111"/>
      <c r="H3" s="111" t="s">
        <v>122</v>
      </c>
      <c r="J3" s="111" t="s">
        <v>123</v>
      </c>
      <c r="K3" s="111"/>
      <c r="L3" s="111"/>
    </row>
    <row r="4" s="11" customFormat="1" ht="13.5" customHeight="1" thickBot="1"/>
    <row r="5" spans="1:33" s="15" customFormat="1" ht="13.5" customHeight="1">
      <c r="A5" s="13" t="s">
        <v>114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4">
        <v>30</v>
      </c>
      <c r="AF5" s="14">
        <v>31</v>
      </c>
      <c r="AG5" s="84" t="s">
        <v>53</v>
      </c>
    </row>
    <row r="6" spans="1:33" ht="13.5" customHeight="1">
      <c r="A6" s="16" t="s">
        <v>54</v>
      </c>
      <c r="B6" s="17">
        <v>1</v>
      </c>
      <c r="C6" s="17"/>
      <c r="D6" s="17">
        <v>2</v>
      </c>
      <c r="E6" s="17"/>
      <c r="F6" s="17"/>
      <c r="G6" s="17"/>
      <c r="H6" s="17">
        <v>2</v>
      </c>
      <c r="I6" s="17"/>
      <c r="J6" s="17"/>
      <c r="K6" s="17"/>
      <c r="L6" s="17"/>
      <c r="M6" s="17"/>
      <c r="N6" s="17"/>
      <c r="O6" s="17">
        <v>2</v>
      </c>
      <c r="P6" s="17"/>
      <c r="Q6" s="17"/>
      <c r="R6" s="17"/>
      <c r="S6" s="17">
        <v>3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>
        <v>2</v>
      </c>
      <c r="AG6" s="17">
        <f>SUM(B6:AF6)</f>
        <v>12</v>
      </c>
    </row>
    <row r="7" spans="1:33" ht="13.5" customHeight="1">
      <c r="A7" s="16" t="s">
        <v>55</v>
      </c>
      <c r="B7" s="17"/>
      <c r="C7" s="17"/>
      <c r="D7" s="17"/>
      <c r="E7" s="17"/>
      <c r="F7" s="17"/>
      <c r="G7" s="17"/>
      <c r="H7" s="17"/>
      <c r="I7" s="17"/>
      <c r="J7" s="17">
        <v>1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>
        <v>2</v>
      </c>
      <c r="AE7" s="17"/>
      <c r="AF7" s="17"/>
      <c r="AG7" s="17">
        <f aca="true" t="shared" si="0" ref="AG7:AG15">SUM(B7:AF7)</f>
        <v>3</v>
      </c>
    </row>
    <row r="8" spans="1:33" ht="13.5" customHeight="1">
      <c r="A8" s="1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>
        <v>3</v>
      </c>
      <c r="AB8" s="17"/>
      <c r="AC8" s="17"/>
      <c r="AD8" s="17"/>
      <c r="AE8" s="17"/>
      <c r="AF8" s="17"/>
      <c r="AG8" s="17">
        <f t="shared" si="0"/>
        <v>3</v>
      </c>
    </row>
    <row r="9" spans="1:33" ht="13.5" customHeight="1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v>2</v>
      </c>
      <c r="X9" s="17"/>
      <c r="Y9" s="17"/>
      <c r="Z9" s="17"/>
      <c r="AA9" s="17"/>
      <c r="AB9" s="17"/>
      <c r="AC9" s="17"/>
      <c r="AD9" s="17"/>
      <c r="AE9" s="17"/>
      <c r="AF9" s="17"/>
      <c r="AG9" s="17">
        <f t="shared" si="0"/>
        <v>3</v>
      </c>
    </row>
    <row r="10" spans="1:33" ht="13.5" customHeight="1">
      <c r="A10" s="16" t="s">
        <v>58</v>
      </c>
      <c r="B10" s="17"/>
      <c r="C10" s="17"/>
      <c r="D10" s="17"/>
      <c r="E10" s="17">
        <v>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3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>
        <f t="shared" si="0"/>
        <v>5</v>
      </c>
    </row>
    <row r="11" spans="1:33" ht="13.5" customHeight="1">
      <c r="A11" s="16" t="s">
        <v>59</v>
      </c>
      <c r="B11" s="17"/>
      <c r="C11" s="17"/>
      <c r="D11" s="17"/>
      <c r="E11" s="17"/>
      <c r="F11" s="17"/>
      <c r="G11" s="17">
        <v>1</v>
      </c>
      <c r="H11" s="17"/>
      <c r="I11" s="17"/>
      <c r="J11" s="17"/>
      <c r="K11" s="17"/>
      <c r="L11" s="17"/>
      <c r="M11" s="17">
        <v>3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f t="shared" si="0"/>
        <v>4</v>
      </c>
    </row>
    <row r="12" spans="1:33" ht="13.5" customHeight="1">
      <c r="A12" s="16" t="s">
        <v>60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2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f t="shared" si="0"/>
        <v>2</v>
      </c>
    </row>
    <row r="13" spans="1:33" ht="13.5" customHeight="1">
      <c r="A13" s="16" t="s">
        <v>61</v>
      </c>
      <c r="B13" s="17"/>
      <c r="C13" s="17"/>
      <c r="D13" s="17"/>
      <c r="E13" s="17"/>
      <c r="F13" s="17"/>
      <c r="G13" s="17"/>
      <c r="H13" s="17"/>
      <c r="I13" s="17"/>
      <c r="J13" s="17"/>
      <c r="K13" s="17">
        <v>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3</v>
      </c>
      <c r="Z13" s="17"/>
      <c r="AA13" s="17"/>
      <c r="AB13" s="17"/>
      <c r="AC13" s="17"/>
      <c r="AD13" s="17"/>
      <c r="AE13" s="17"/>
      <c r="AF13" s="17"/>
      <c r="AG13" s="17">
        <f t="shared" si="0"/>
        <v>6</v>
      </c>
    </row>
    <row r="14" spans="1:33" ht="13.5" customHeight="1">
      <c r="A14" s="16" t="s">
        <v>62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3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>
        <f t="shared" si="0"/>
        <v>3</v>
      </c>
    </row>
    <row r="15" spans="1:33" ht="13.5" customHeight="1" thickBot="1">
      <c r="A15" s="19" t="s">
        <v>63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2</v>
      </c>
      <c r="U15" s="20"/>
      <c r="V15" s="20"/>
      <c r="W15" s="20"/>
      <c r="X15" s="20"/>
      <c r="Y15" s="20"/>
      <c r="Z15" s="20"/>
      <c r="AA15" s="20"/>
      <c r="AB15" s="20"/>
      <c r="AC15" s="20"/>
      <c r="AD15" s="20">
        <v>2</v>
      </c>
      <c r="AE15" s="20"/>
      <c r="AF15" s="20"/>
      <c r="AG15" s="17">
        <f t="shared" si="0"/>
        <v>4</v>
      </c>
    </row>
    <row r="16" spans="1:33" s="22" customFormat="1" ht="13.5" customHeight="1" thickBot="1">
      <c r="A16" s="21"/>
      <c r="AG16" s="23"/>
    </row>
    <row r="17" spans="1:35" ht="13.5" customHeight="1" thickBot="1">
      <c r="A17" s="223" t="s">
        <v>64</v>
      </c>
      <c r="B17" s="221"/>
      <c r="C17" s="221"/>
      <c r="D17" s="221"/>
      <c r="E17" s="221"/>
      <c r="F17" s="221"/>
      <c r="G17" s="221"/>
      <c r="H17" s="221"/>
      <c r="I17" s="224"/>
      <c r="J17" s="223" t="s">
        <v>65</v>
      </c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4"/>
      <c r="W17" s="221" t="s">
        <v>66</v>
      </c>
      <c r="X17" s="221"/>
      <c r="Y17" s="221"/>
      <c r="Z17" s="221"/>
      <c r="AA17" s="221"/>
      <c r="AB17" s="221"/>
      <c r="AC17" s="221"/>
      <c r="AD17" s="221"/>
      <c r="AE17" s="221"/>
      <c r="AF17" s="221"/>
      <c r="AG17" s="222"/>
      <c r="AI17" s="12" t="s">
        <v>67</v>
      </c>
    </row>
    <row r="18" spans="1:33" ht="13.5" customHeight="1" thickBot="1">
      <c r="A18" s="152" t="s">
        <v>68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4"/>
    </row>
    <row r="19" spans="1:33" s="24" customFormat="1" ht="13.5" customHeight="1">
      <c r="A19" s="211" t="s">
        <v>69</v>
      </c>
      <c r="B19" s="212"/>
      <c r="C19" s="212"/>
      <c r="D19" s="212"/>
      <c r="E19" s="212"/>
      <c r="F19" s="213"/>
      <c r="G19" s="214" t="s">
        <v>70</v>
      </c>
      <c r="H19" s="212"/>
      <c r="I19" s="215"/>
      <c r="J19" s="211" t="s">
        <v>69</v>
      </c>
      <c r="K19" s="212"/>
      <c r="L19" s="212"/>
      <c r="M19" s="212"/>
      <c r="N19" s="212"/>
      <c r="O19" s="212"/>
      <c r="P19" s="212"/>
      <c r="Q19" s="212"/>
      <c r="R19" s="212"/>
      <c r="S19" s="213"/>
      <c r="T19" s="214" t="s">
        <v>70</v>
      </c>
      <c r="U19" s="212"/>
      <c r="V19" s="215"/>
      <c r="W19" s="211" t="s">
        <v>69</v>
      </c>
      <c r="X19" s="212"/>
      <c r="Y19" s="212"/>
      <c r="Z19" s="212"/>
      <c r="AA19" s="212"/>
      <c r="AB19" s="212"/>
      <c r="AC19" s="212"/>
      <c r="AD19" s="212"/>
      <c r="AE19" s="213"/>
      <c r="AF19" s="214" t="s">
        <v>70</v>
      </c>
      <c r="AG19" s="213"/>
    </row>
    <row r="20" spans="1:33" ht="13.5" customHeight="1">
      <c r="A20" s="25" t="s">
        <v>71</v>
      </c>
      <c r="B20" s="26" t="s">
        <v>72</v>
      </c>
      <c r="C20" s="27" t="s">
        <v>113</v>
      </c>
      <c r="D20" s="26" t="s">
        <v>73</v>
      </c>
      <c r="E20" s="27"/>
      <c r="F20" s="28"/>
      <c r="G20" s="98"/>
      <c r="H20" s="99">
        <v>1</v>
      </c>
      <c r="I20" s="100"/>
      <c r="J20" s="29" t="s">
        <v>71</v>
      </c>
      <c r="K20" s="30"/>
      <c r="L20" s="30"/>
      <c r="M20" s="31"/>
      <c r="N20" s="26" t="s">
        <v>72</v>
      </c>
      <c r="O20" s="27" t="s">
        <v>113</v>
      </c>
      <c r="P20" s="26" t="s">
        <v>73</v>
      </c>
      <c r="Q20" s="27"/>
      <c r="R20" s="26"/>
      <c r="S20" s="28"/>
      <c r="T20" s="98"/>
      <c r="U20" s="99">
        <v>1</v>
      </c>
      <c r="V20" s="100"/>
      <c r="W20" s="29" t="s">
        <v>71</v>
      </c>
      <c r="X20" s="30"/>
      <c r="Y20" s="30"/>
      <c r="Z20" s="31"/>
      <c r="AA20" s="28" t="s">
        <v>72</v>
      </c>
      <c r="AB20" s="27" t="s">
        <v>113</v>
      </c>
      <c r="AC20" s="26" t="s">
        <v>73</v>
      </c>
      <c r="AD20" s="27"/>
      <c r="AE20" s="32"/>
      <c r="AF20" s="98">
        <v>1</v>
      </c>
      <c r="AG20" s="107"/>
    </row>
    <row r="21" spans="1:36" ht="13.5" customHeight="1">
      <c r="A21" s="25" t="s">
        <v>74</v>
      </c>
      <c r="B21" s="33" t="s">
        <v>72</v>
      </c>
      <c r="C21" s="34"/>
      <c r="D21" s="33" t="s">
        <v>73</v>
      </c>
      <c r="E21" s="34" t="s">
        <v>113</v>
      </c>
      <c r="F21" s="35"/>
      <c r="G21" s="98"/>
      <c r="H21" s="99">
        <v>0</v>
      </c>
      <c r="I21" s="100"/>
      <c r="J21" s="29" t="s">
        <v>74</v>
      </c>
      <c r="K21" s="30"/>
      <c r="L21" s="30"/>
      <c r="M21" s="31"/>
      <c r="N21" s="33" t="s">
        <v>72</v>
      </c>
      <c r="O21" s="34" t="s">
        <v>113</v>
      </c>
      <c r="P21" s="33" t="s">
        <v>73</v>
      </c>
      <c r="Q21" s="34"/>
      <c r="R21" s="33"/>
      <c r="S21" s="35"/>
      <c r="T21" s="98"/>
      <c r="U21" s="99">
        <v>1</v>
      </c>
      <c r="V21" s="100"/>
      <c r="W21" s="29" t="s">
        <v>74</v>
      </c>
      <c r="X21" s="30"/>
      <c r="Y21" s="30"/>
      <c r="Z21" s="31"/>
      <c r="AA21" s="35" t="s">
        <v>72</v>
      </c>
      <c r="AB21" s="34" t="s">
        <v>113</v>
      </c>
      <c r="AC21" s="33" t="s">
        <v>73</v>
      </c>
      <c r="AD21" s="34"/>
      <c r="AE21" s="36"/>
      <c r="AF21" s="98">
        <v>1</v>
      </c>
      <c r="AG21" s="107"/>
      <c r="AJ21" s="12" t="s">
        <v>67</v>
      </c>
    </row>
    <row r="22" spans="1:33" ht="13.5" customHeight="1">
      <c r="A22" s="25" t="s">
        <v>75</v>
      </c>
      <c r="B22" s="33" t="s">
        <v>72</v>
      </c>
      <c r="C22" s="34" t="s">
        <v>113</v>
      </c>
      <c r="D22" s="33" t="s">
        <v>73</v>
      </c>
      <c r="E22" s="34"/>
      <c r="F22" s="35"/>
      <c r="G22" s="98"/>
      <c r="H22" s="99">
        <v>1</v>
      </c>
      <c r="I22" s="100"/>
      <c r="J22" s="29" t="s">
        <v>75</v>
      </c>
      <c r="K22" s="30"/>
      <c r="L22" s="30"/>
      <c r="M22" s="31"/>
      <c r="N22" s="33" t="s">
        <v>72</v>
      </c>
      <c r="O22" s="34" t="s">
        <v>113</v>
      </c>
      <c r="P22" s="33" t="s">
        <v>73</v>
      </c>
      <c r="Q22" s="34"/>
      <c r="R22" s="33"/>
      <c r="S22" s="35"/>
      <c r="T22" s="98"/>
      <c r="U22" s="99">
        <v>1</v>
      </c>
      <c r="V22" s="100"/>
      <c r="W22" s="29" t="s">
        <v>75</v>
      </c>
      <c r="X22" s="30"/>
      <c r="Y22" s="30"/>
      <c r="Z22" s="31"/>
      <c r="AA22" s="35" t="s">
        <v>72</v>
      </c>
      <c r="AB22" s="34" t="s">
        <v>113</v>
      </c>
      <c r="AC22" s="33" t="s">
        <v>73</v>
      </c>
      <c r="AD22" s="34"/>
      <c r="AE22" s="36"/>
      <c r="AF22" s="98">
        <v>1</v>
      </c>
      <c r="AG22" s="107"/>
    </row>
    <row r="23" spans="1:33" ht="13.5" customHeight="1">
      <c r="A23" s="25" t="s">
        <v>76</v>
      </c>
      <c r="B23" s="33" t="s">
        <v>72</v>
      </c>
      <c r="C23" s="34"/>
      <c r="D23" s="33" t="s">
        <v>73</v>
      </c>
      <c r="E23" s="34" t="s">
        <v>113</v>
      </c>
      <c r="F23" s="35"/>
      <c r="G23" s="98"/>
      <c r="H23" s="99">
        <v>0</v>
      </c>
      <c r="I23" s="100"/>
      <c r="J23" s="29" t="s">
        <v>76</v>
      </c>
      <c r="K23" s="30"/>
      <c r="L23" s="30"/>
      <c r="M23" s="31"/>
      <c r="N23" s="33" t="s">
        <v>72</v>
      </c>
      <c r="O23" s="34" t="s">
        <v>113</v>
      </c>
      <c r="P23" s="33" t="s">
        <v>73</v>
      </c>
      <c r="Q23" s="34"/>
      <c r="R23" s="33"/>
      <c r="S23" s="35"/>
      <c r="T23" s="98"/>
      <c r="U23" s="99">
        <v>1</v>
      </c>
      <c r="V23" s="100"/>
      <c r="W23" s="29" t="s">
        <v>76</v>
      </c>
      <c r="X23" s="30"/>
      <c r="Y23" s="30"/>
      <c r="Z23" s="31"/>
      <c r="AA23" s="35" t="s">
        <v>72</v>
      </c>
      <c r="AB23" s="34" t="s">
        <v>113</v>
      </c>
      <c r="AC23" s="33" t="s">
        <v>73</v>
      </c>
      <c r="AD23" s="34"/>
      <c r="AE23" s="36"/>
      <c r="AF23" s="98">
        <v>1</v>
      </c>
      <c r="AG23" s="107"/>
    </row>
    <row r="24" spans="1:33" ht="13.5" customHeight="1">
      <c r="A24" s="25" t="s">
        <v>77</v>
      </c>
      <c r="B24" s="33" t="s">
        <v>72</v>
      </c>
      <c r="C24" s="34" t="s">
        <v>113</v>
      </c>
      <c r="D24" s="33" t="s">
        <v>73</v>
      </c>
      <c r="E24" s="34"/>
      <c r="F24" s="35"/>
      <c r="G24" s="98"/>
      <c r="H24" s="99">
        <v>1</v>
      </c>
      <c r="I24" s="100"/>
      <c r="J24" s="29" t="s">
        <v>77</v>
      </c>
      <c r="K24" s="30"/>
      <c r="L24" s="30"/>
      <c r="M24" s="31"/>
      <c r="N24" s="33" t="s">
        <v>72</v>
      </c>
      <c r="O24" s="34"/>
      <c r="P24" s="33" t="s">
        <v>73</v>
      </c>
      <c r="Q24" s="34" t="s">
        <v>113</v>
      </c>
      <c r="R24" s="33"/>
      <c r="S24" s="35"/>
      <c r="T24" s="98"/>
      <c r="U24" s="99">
        <v>0</v>
      </c>
      <c r="V24" s="100"/>
      <c r="W24" s="29" t="s">
        <v>77</v>
      </c>
      <c r="X24" s="30"/>
      <c r="Y24" s="30"/>
      <c r="Z24" s="31"/>
      <c r="AA24" s="35" t="s">
        <v>72</v>
      </c>
      <c r="AB24" s="34"/>
      <c r="AC24" s="33" t="s">
        <v>73</v>
      </c>
      <c r="AD24" s="34" t="s">
        <v>113</v>
      </c>
      <c r="AE24" s="36"/>
      <c r="AF24" s="98">
        <v>0</v>
      </c>
      <c r="AG24" s="107"/>
    </row>
    <row r="25" spans="1:33" ht="13.5" customHeight="1">
      <c r="A25" s="25" t="s">
        <v>78</v>
      </c>
      <c r="B25" s="33" t="s">
        <v>72</v>
      </c>
      <c r="C25" s="34" t="s">
        <v>113</v>
      </c>
      <c r="D25" s="33" t="s">
        <v>73</v>
      </c>
      <c r="E25" s="34"/>
      <c r="F25" s="35"/>
      <c r="G25" s="98"/>
      <c r="H25" s="99">
        <v>1</v>
      </c>
      <c r="I25" s="100"/>
      <c r="J25" s="29" t="s">
        <v>78</v>
      </c>
      <c r="K25" s="30"/>
      <c r="L25" s="30"/>
      <c r="M25" s="31"/>
      <c r="N25" s="33" t="s">
        <v>72</v>
      </c>
      <c r="O25" s="34"/>
      <c r="P25" s="33" t="s">
        <v>73</v>
      </c>
      <c r="Q25" s="34" t="s">
        <v>113</v>
      </c>
      <c r="R25" s="33"/>
      <c r="S25" s="35"/>
      <c r="T25" s="98"/>
      <c r="U25" s="99">
        <v>0</v>
      </c>
      <c r="V25" s="100"/>
      <c r="W25" s="29" t="s">
        <v>78</v>
      </c>
      <c r="X25" s="30"/>
      <c r="Y25" s="30"/>
      <c r="Z25" s="31"/>
      <c r="AA25" s="35" t="s">
        <v>72</v>
      </c>
      <c r="AB25" s="34"/>
      <c r="AC25" s="33" t="s">
        <v>73</v>
      </c>
      <c r="AD25" s="34" t="s">
        <v>113</v>
      </c>
      <c r="AE25" s="36"/>
      <c r="AF25" s="98">
        <v>0</v>
      </c>
      <c r="AG25" s="107"/>
    </row>
    <row r="26" spans="1:33" ht="13.5" customHeight="1">
      <c r="A26" s="25" t="s">
        <v>79</v>
      </c>
      <c r="B26" s="33" t="s">
        <v>72</v>
      </c>
      <c r="C26" s="34" t="s">
        <v>113</v>
      </c>
      <c r="D26" s="33" t="s">
        <v>73</v>
      </c>
      <c r="E26" s="34"/>
      <c r="F26" s="35"/>
      <c r="G26" s="98"/>
      <c r="H26" s="99">
        <v>1</v>
      </c>
      <c r="I26" s="100"/>
      <c r="J26" s="29" t="s">
        <v>79</v>
      </c>
      <c r="K26" s="30"/>
      <c r="L26" s="30"/>
      <c r="M26" s="31"/>
      <c r="N26" s="33" t="s">
        <v>72</v>
      </c>
      <c r="O26" s="34"/>
      <c r="P26" s="33" t="s">
        <v>73</v>
      </c>
      <c r="Q26" s="34" t="s">
        <v>113</v>
      </c>
      <c r="R26" s="33"/>
      <c r="S26" s="35"/>
      <c r="T26" s="98"/>
      <c r="U26" s="99">
        <v>0</v>
      </c>
      <c r="V26" s="100"/>
      <c r="W26" s="29" t="s">
        <v>79</v>
      </c>
      <c r="X26" s="30"/>
      <c r="Y26" s="30"/>
      <c r="Z26" s="31"/>
      <c r="AA26" s="35" t="s">
        <v>72</v>
      </c>
      <c r="AB26" s="34"/>
      <c r="AC26" s="33" t="s">
        <v>73</v>
      </c>
      <c r="AD26" s="34" t="s">
        <v>113</v>
      </c>
      <c r="AE26" s="36"/>
      <c r="AF26" s="98">
        <v>0</v>
      </c>
      <c r="AG26" s="107"/>
    </row>
    <row r="27" spans="1:33" ht="13.5" customHeight="1">
      <c r="A27" s="25" t="s">
        <v>80</v>
      </c>
      <c r="B27" s="33" t="s">
        <v>72</v>
      </c>
      <c r="C27" s="34"/>
      <c r="D27" s="33" t="s">
        <v>73</v>
      </c>
      <c r="E27" s="34" t="s">
        <v>113</v>
      </c>
      <c r="F27" s="35"/>
      <c r="G27" s="98"/>
      <c r="H27" s="99">
        <v>0</v>
      </c>
      <c r="I27" s="100"/>
      <c r="J27" s="29" t="s">
        <v>80</v>
      </c>
      <c r="K27" s="30"/>
      <c r="L27" s="30"/>
      <c r="M27" s="31"/>
      <c r="N27" s="33" t="s">
        <v>72</v>
      </c>
      <c r="O27" s="34" t="s">
        <v>113</v>
      </c>
      <c r="P27" s="33" t="s">
        <v>73</v>
      </c>
      <c r="Q27" s="34"/>
      <c r="R27" s="33"/>
      <c r="S27" s="35"/>
      <c r="T27" s="98"/>
      <c r="U27" s="99">
        <v>1</v>
      </c>
      <c r="V27" s="100"/>
      <c r="W27" s="29" t="s">
        <v>80</v>
      </c>
      <c r="X27" s="30"/>
      <c r="Y27" s="30"/>
      <c r="Z27" s="31"/>
      <c r="AA27" s="35" t="s">
        <v>72</v>
      </c>
      <c r="AB27" s="34" t="s">
        <v>113</v>
      </c>
      <c r="AC27" s="33" t="s">
        <v>73</v>
      </c>
      <c r="AD27" s="34"/>
      <c r="AE27" s="36"/>
      <c r="AF27" s="98">
        <v>1</v>
      </c>
      <c r="AG27" s="107"/>
    </row>
    <row r="28" spans="1:33" ht="13.5" customHeight="1">
      <c r="A28" s="25" t="s">
        <v>81</v>
      </c>
      <c r="B28" s="33" t="s">
        <v>72</v>
      </c>
      <c r="C28" s="34"/>
      <c r="D28" s="33" t="s">
        <v>73</v>
      </c>
      <c r="E28" s="34" t="s">
        <v>113</v>
      </c>
      <c r="F28" s="35"/>
      <c r="G28" s="98"/>
      <c r="H28" s="99">
        <v>0</v>
      </c>
      <c r="I28" s="100"/>
      <c r="J28" s="29" t="s">
        <v>81</v>
      </c>
      <c r="K28" s="30"/>
      <c r="L28" s="30"/>
      <c r="M28" s="31"/>
      <c r="N28" s="33" t="s">
        <v>72</v>
      </c>
      <c r="O28" s="34" t="s">
        <v>113</v>
      </c>
      <c r="P28" s="33" t="s">
        <v>73</v>
      </c>
      <c r="Q28" s="34"/>
      <c r="R28" s="33"/>
      <c r="S28" s="35"/>
      <c r="T28" s="98"/>
      <c r="U28" s="99">
        <v>1</v>
      </c>
      <c r="V28" s="100"/>
      <c r="W28" s="29" t="s">
        <v>81</v>
      </c>
      <c r="X28" s="30"/>
      <c r="Y28" s="30"/>
      <c r="Z28" s="31"/>
      <c r="AA28" s="35" t="s">
        <v>72</v>
      </c>
      <c r="AB28" s="34" t="s">
        <v>113</v>
      </c>
      <c r="AC28" s="33" t="s">
        <v>73</v>
      </c>
      <c r="AD28" s="34"/>
      <c r="AE28" s="36"/>
      <c r="AF28" s="98">
        <v>1</v>
      </c>
      <c r="AG28" s="107"/>
    </row>
    <row r="29" spans="1:33" ht="13.5" customHeight="1">
      <c r="A29" s="25" t="s">
        <v>82</v>
      </c>
      <c r="B29" s="37" t="s">
        <v>72</v>
      </c>
      <c r="C29" s="34"/>
      <c r="D29" s="37" t="s">
        <v>73</v>
      </c>
      <c r="E29" s="34">
        <v>0</v>
      </c>
      <c r="F29" s="38"/>
      <c r="G29" s="101"/>
      <c r="H29" s="102">
        <v>0</v>
      </c>
      <c r="I29" s="103"/>
      <c r="J29" s="29" t="s">
        <v>82</v>
      </c>
      <c r="K29" s="30"/>
      <c r="L29" s="30"/>
      <c r="M29" s="31"/>
      <c r="N29" s="37" t="s">
        <v>72</v>
      </c>
      <c r="O29" s="34" t="s">
        <v>113</v>
      </c>
      <c r="P29" s="37" t="s">
        <v>73</v>
      </c>
      <c r="Q29" s="34"/>
      <c r="R29" s="37"/>
      <c r="S29" s="38"/>
      <c r="T29" s="101"/>
      <c r="U29" s="102">
        <v>1</v>
      </c>
      <c r="V29" s="103"/>
      <c r="W29" s="29" t="s">
        <v>82</v>
      </c>
      <c r="X29" s="30"/>
      <c r="Y29" s="30"/>
      <c r="Z29" s="31"/>
      <c r="AA29" s="38" t="s">
        <v>72</v>
      </c>
      <c r="AB29" s="34" t="s">
        <v>113</v>
      </c>
      <c r="AC29" s="37" t="s">
        <v>73</v>
      </c>
      <c r="AD29" s="34"/>
      <c r="AE29" s="34"/>
      <c r="AF29" s="101">
        <v>1</v>
      </c>
      <c r="AG29" s="108"/>
    </row>
    <row r="30" spans="1:33" ht="13.5" customHeight="1">
      <c r="A30" s="155" t="s">
        <v>83</v>
      </c>
      <c r="B30" s="156"/>
      <c r="C30" s="156"/>
      <c r="D30" s="156"/>
      <c r="E30" s="156"/>
      <c r="F30" s="157"/>
      <c r="G30" s="161">
        <f>SUM(H20:H29)</f>
        <v>5</v>
      </c>
      <c r="H30" s="216"/>
      <c r="I30" s="217"/>
      <c r="J30" s="218" t="s">
        <v>83</v>
      </c>
      <c r="K30" s="219"/>
      <c r="L30" s="219"/>
      <c r="M30" s="219"/>
      <c r="N30" s="219"/>
      <c r="O30" s="219"/>
      <c r="P30" s="219"/>
      <c r="Q30" s="219"/>
      <c r="R30" s="219"/>
      <c r="S30" s="220"/>
      <c r="T30" s="161">
        <f>SUM(U20:U29)</f>
        <v>7</v>
      </c>
      <c r="U30" s="216"/>
      <c r="V30" s="217"/>
      <c r="W30" s="155" t="s">
        <v>83</v>
      </c>
      <c r="X30" s="156"/>
      <c r="Y30" s="156"/>
      <c r="Z30" s="156"/>
      <c r="AA30" s="156"/>
      <c r="AB30" s="156"/>
      <c r="AC30" s="156"/>
      <c r="AD30" s="156"/>
      <c r="AE30" s="157"/>
      <c r="AF30" s="161">
        <f>SUM(AF20:AF29)</f>
        <v>7</v>
      </c>
      <c r="AG30" s="162"/>
    </row>
    <row r="31" spans="1:33" ht="13.5" customHeight="1" thickBot="1">
      <c r="A31" s="39" t="s">
        <v>84</v>
      </c>
      <c r="B31" s="40"/>
      <c r="C31" s="40"/>
      <c r="D31" s="40"/>
      <c r="E31" s="40"/>
      <c r="F31" s="41"/>
      <c r="G31" s="94"/>
      <c r="H31" s="104">
        <f>G30*0.4</f>
        <v>2</v>
      </c>
      <c r="I31" s="105"/>
      <c r="J31" s="39" t="s">
        <v>84</v>
      </c>
      <c r="K31" s="40"/>
      <c r="L31" s="40"/>
      <c r="M31" s="40"/>
      <c r="N31" s="40"/>
      <c r="O31" s="40"/>
      <c r="P31" s="40"/>
      <c r="Q31" s="40"/>
      <c r="R31" s="40"/>
      <c r="S31" s="40"/>
      <c r="T31" s="95"/>
      <c r="U31" s="96">
        <f>T30*0.4</f>
        <v>2.8000000000000003</v>
      </c>
      <c r="V31" s="106"/>
      <c r="W31" s="39" t="s">
        <v>84</v>
      </c>
      <c r="X31" s="40"/>
      <c r="Y31" s="40"/>
      <c r="Z31" s="40"/>
      <c r="AA31" s="40"/>
      <c r="AB31" s="40"/>
      <c r="AC31" s="40"/>
      <c r="AD31" s="40"/>
      <c r="AE31" s="40"/>
      <c r="AF31" s="97"/>
      <c r="AG31" s="109">
        <f>AF30*0.4</f>
        <v>2.8000000000000003</v>
      </c>
    </row>
    <row r="32" spans="1:33" ht="11.25" customHeight="1" thickBot="1">
      <c r="A32" s="45"/>
      <c r="B32" s="46"/>
      <c r="C32" s="46"/>
      <c r="D32" s="46"/>
      <c r="E32" s="46"/>
      <c r="F32" s="46"/>
      <c r="G32" s="47"/>
      <c r="H32" s="47"/>
      <c r="I32" s="47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48"/>
    </row>
    <row r="33" spans="1:33" ht="13.5" customHeight="1" thickBot="1">
      <c r="A33" s="152" t="s">
        <v>85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4"/>
    </row>
    <row r="34" spans="1:33" s="24" customFormat="1" ht="13.5" customHeight="1">
      <c r="A34" s="211" t="s">
        <v>86</v>
      </c>
      <c r="B34" s="212"/>
      <c r="C34" s="212"/>
      <c r="D34" s="212"/>
      <c r="E34" s="212"/>
      <c r="F34" s="213"/>
      <c r="G34" s="214" t="s">
        <v>70</v>
      </c>
      <c r="H34" s="212"/>
      <c r="I34" s="215"/>
      <c r="J34" s="211" t="s">
        <v>86</v>
      </c>
      <c r="K34" s="212"/>
      <c r="L34" s="212"/>
      <c r="M34" s="212"/>
      <c r="N34" s="212"/>
      <c r="O34" s="212"/>
      <c r="P34" s="212"/>
      <c r="Q34" s="212"/>
      <c r="R34" s="212"/>
      <c r="S34" s="213"/>
      <c r="T34" s="214" t="s">
        <v>70</v>
      </c>
      <c r="U34" s="212"/>
      <c r="V34" s="215"/>
      <c r="W34" s="211" t="s">
        <v>86</v>
      </c>
      <c r="X34" s="212"/>
      <c r="Y34" s="212"/>
      <c r="Z34" s="212"/>
      <c r="AA34" s="212"/>
      <c r="AB34" s="212"/>
      <c r="AC34" s="212"/>
      <c r="AD34" s="212"/>
      <c r="AE34" s="213"/>
      <c r="AF34" s="214" t="s">
        <v>70</v>
      </c>
      <c r="AG34" s="213"/>
    </row>
    <row r="35" spans="1:33" ht="11.25" customHeight="1">
      <c r="A35" s="49" t="s">
        <v>87</v>
      </c>
      <c r="B35" s="200" t="s">
        <v>88</v>
      </c>
      <c r="C35" s="201"/>
      <c r="D35" s="201"/>
      <c r="E35" s="201"/>
      <c r="F35" s="202"/>
      <c r="G35" s="191">
        <v>4</v>
      </c>
      <c r="H35" s="192"/>
      <c r="I35" s="193"/>
      <c r="J35" s="197" t="s">
        <v>87</v>
      </c>
      <c r="K35" s="198"/>
      <c r="L35" s="198"/>
      <c r="M35" s="198"/>
      <c r="N35" s="199"/>
      <c r="O35" s="200" t="s">
        <v>88</v>
      </c>
      <c r="P35" s="201"/>
      <c r="Q35" s="201"/>
      <c r="R35" s="201"/>
      <c r="S35" s="202"/>
      <c r="T35" s="191">
        <v>3</v>
      </c>
      <c r="U35" s="192"/>
      <c r="V35" s="193"/>
      <c r="W35" s="197" t="s">
        <v>87</v>
      </c>
      <c r="X35" s="198"/>
      <c r="Y35" s="198"/>
      <c r="Z35" s="199"/>
      <c r="AA35" s="200" t="s">
        <v>88</v>
      </c>
      <c r="AB35" s="201"/>
      <c r="AC35" s="201"/>
      <c r="AD35" s="201"/>
      <c r="AE35" s="202"/>
      <c r="AF35" s="191">
        <v>2</v>
      </c>
      <c r="AG35" s="206"/>
    </row>
    <row r="36" spans="1:33" ht="12" customHeight="1">
      <c r="A36" s="50" t="s">
        <v>89</v>
      </c>
      <c r="B36" s="203"/>
      <c r="C36" s="204"/>
      <c r="D36" s="204"/>
      <c r="E36" s="204"/>
      <c r="F36" s="205"/>
      <c r="G36" s="194"/>
      <c r="H36" s="195"/>
      <c r="I36" s="196"/>
      <c r="J36" s="208" t="s">
        <v>89</v>
      </c>
      <c r="K36" s="209"/>
      <c r="L36" s="209"/>
      <c r="M36" s="209"/>
      <c r="N36" s="210"/>
      <c r="O36" s="203"/>
      <c r="P36" s="204"/>
      <c r="Q36" s="204"/>
      <c r="R36" s="204"/>
      <c r="S36" s="205"/>
      <c r="T36" s="194"/>
      <c r="U36" s="195"/>
      <c r="V36" s="196"/>
      <c r="W36" s="208" t="s">
        <v>89</v>
      </c>
      <c r="X36" s="209"/>
      <c r="Y36" s="209"/>
      <c r="Z36" s="210"/>
      <c r="AA36" s="203"/>
      <c r="AB36" s="204"/>
      <c r="AC36" s="204"/>
      <c r="AD36" s="204"/>
      <c r="AE36" s="205"/>
      <c r="AF36" s="194"/>
      <c r="AG36" s="207"/>
    </row>
    <row r="37" spans="1:33" ht="19.5" customHeight="1">
      <c r="A37" s="49" t="s">
        <v>111</v>
      </c>
      <c r="B37" s="188" t="s">
        <v>88</v>
      </c>
      <c r="C37" s="189"/>
      <c r="D37" s="189"/>
      <c r="E37" s="189"/>
      <c r="F37" s="190"/>
      <c r="G37" s="178">
        <v>4</v>
      </c>
      <c r="H37" s="179"/>
      <c r="I37" s="180"/>
      <c r="J37" s="181" t="s">
        <v>111</v>
      </c>
      <c r="K37" s="182"/>
      <c r="L37" s="182"/>
      <c r="M37" s="182"/>
      <c r="N37" s="183"/>
      <c r="O37" s="188" t="s">
        <v>88</v>
      </c>
      <c r="P37" s="189"/>
      <c r="Q37" s="189"/>
      <c r="R37" s="189"/>
      <c r="S37" s="190"/>
      <c r="T37" s="178">
        <v>8</v>
      </c>
      <c r="U37" s="179"/>
      <c r="V37" s="180"/>
      <c r="W37" s="181" t="s">
        <v>111</v>
      </c>
      <c r="X37" s="182"/>
      <c r="Y37" s="182"/>
      <c r="Z37" s="183"/>
      <c r="AA37" s="184" t="s">
        <v>88</v>
      </c>
      <c r="AB37" s="185"/>
      <c r="AC37" s="185"/>
      <c r="AD37" s="185"/>
      <c r="AE37" s="186"/>
      <c r="AF37" s="178">
        <v>5</v>
      </c>
      <c r="AG37" s="187"/>
    </row>
    <row r="38" spans="1:36" ht="15" customHeight="1">
      <c r="A38" s="51" t="s">
        <v>90</v>
      </c>
      <c r="B38" s="188" t="s">
        <v>88</v>
      </c>
      <c r="C38" s="189"/>
      <c r="D38" s="189"/>
      <c r="E38" s="189"/>
      <c r="F38" s="190"/>
      <c r="G38" s="178">
        <v>6</v>
      </c>
      <c r="H38" s="179"/>
      <c r="I38" s="180"/>
      <c r="J38" s="181" t="s">
        <v>90</v>
      </c>
      <c r="K38" s="182"/>
      <c r="L38" s="182"/>
      <c r="M38" s="182"/>
      <c r="N38" s="183"/>
      <c r="O38" s="188" t="s">
        <v>88</v>
      </c>
      <c r="P38" s="189"/>
      <c r="Q38" s="189"/>
      <c r="R38" s="189"/>
      <c r="S38" s="190"/>
      <c r="T38" s="178">
        <v>5</v>
      </c>
      <c r="U38" s="179"/>
      <c r="V38" s="180"/>
      <c r="W38" s="181" t="s">
        <v>90</v>
      </c>
      <c r="X38" s="182"/>
      <c r="Y38" s="182"/>
      <c r="Z38" s="183"/>
      <c r="AA38" s="184" t="s">
        <v>88</v>
      </c>
      <c r="AB38" s="185"/>
      <c r="AC38" s="185"/>
      <c r="AD38" s="185"/>
      <c r="AE38" s="186"/>
      <c r="AF38" s="178">
        <v>6</v>
      </c>
      <c r="AG38" s="187"/>
      <c r="AJ38" s="12" t="s">
        <v>67</v>
      </c>
    </row>
    <row r="39" spans="1:33" ht="11.25" customHeight="1">
      <c r="A39" s="49" t="s">
        <v>91</v>
      </c>
      <c r="B39" s="200" t="s">
        <v>88</v>
      </c>
      <c r="C39" s="201"/>
      <c r="D39" s="201"/>
      <c r="E39" s="201"/>
      <c r="F39" s="202"/>
      <c r="G39" s="191">
        <v>7</v>
      </c>
      <c r="H39" s="192"/>
      <c r="I39" s="193"/>
      <c r="J39" s="197" t="s">
        <v>91</v>
      </c>
      <c r="K39" s="198"/>
      <c r="L39" s="198"/>
      <c r="M39" s="198"/>
      <c r="N39" s="199"/>
      <c r="O39" s="200" t="s">
        <v>88</v>
      </c>
      <c r="P39" s="201"/>
      <c r="Q39" s="201"/>
      <c r="R39" s="201"/>
      <c r="S39" s="202"/>
      <c r="T39" s="191">
        <v>2</v>
      </c>
      <c r="U39" s="192"/>
      <c r="V39" s="193"/>
      <c r="W39" s="197" t="s">
        <v>91</v>
      </c>
      <c r="X39" s="198"/>
      <c r="Y39" s="198"/>
      <c r="Z39" s="199"/>
      <c r="AA39" s="200" t="s">
        <v>88</v>
      </c>
      <c r="AB39" s="201"/>
      <c r="AC39" s="201"/>
      <c r="AD39" s="201"/>
      <c r="AE39" s="202"/>
      <c r="AF39" s="191">
        <v>8</v>
      </c>
      <c r="AG39" s="206"/>
    </row>
    <row r="40" spans="1:33" ht="10.5" customHeight="1">
      <c r="A40" s="50" t="s">
        <v>92</v>
      </c>
      <c r="B40" s="203"/>
      <c r="C40" s="204"/>
      <c r="D40" s="204"/>
      <c r="E40" s="204"/>
      <c r="F40" s="205"/>
      <c r="G40" s="194"/>
      <c r="H40" s="195"/>
      <c r="I40" s="196"/>
      <c r="J40" s="208" t="s">
        <v>92</v>
      </c>
      <c r="K40" s="209"/>
      <c r="L40" s="209"/>
      <c r="M40" s="209"/>
      <c r="N40" s="210"/>
      <c r="O40" s="203"/>
      <c r="P40" s="204"/>
      <c r="Q40" s="204"/>
      <c r="R40" s="204"/>
      <c r="S40" s="205"/>
      <c r="T40" s="194"/>
      <c r="U40" s="195"/>
      <c r="V40" s="196"/>
      <c r="W40" s="208" t="s">
        <v>92</v>
      </c>
      <c r="X40" s="209"/>
      <c r="Y40" s="209"/>
      <c r="Z40" s="210"/>
      <c r="AA40" s="203"/>
      <c r="AB40" s="204"/>
      <c r="AC40" s="204"/>
      <c r="AD40" s="204"/>
      <c r="AE40" s="205"/>
      <c r="AF40" s="194"/>
      <c r="AG40" s="207"/>
    </row>
    <row r="41" spans="1:33" ht="9" customHeight="1">
      <c r="A41" s="49" t="s">
        <v>93</v>
      </c>
      <c r="B41" s="200" t="s">
        <v>88</v>
      </c>
      <c r="C41" s="201"/>
      <c r="D41" s="201"/>
      <c r="E41" s="201"/>
      <c r="F41" s="202"/>
      <c r="G41" s="191">
        <v>5</v>
      </c>
      <c r="H41" s="192"/>
      <c r="I41" s="193"/>
      <c r="J41" s="197" t="s">
        <v>93</v>
      </c>
      <c r="K41" s="198"/>
      <c r="L41" s="198"/>
      <c r="M41" s="198"/>
      <c r="N41" s="199"/>
      <c r="O41" s="200" t="s">
        <v>88</v>
      </c>
      <c r="P41" s="201"/>
      <c r="Q41" s="201"/>
      <c r="R41" s="201"/>
      <c r="S41" s="202"/>
      <c r="T41" s="191">
        <v>6</v>
      </c>
      <c r="U41" s="192"/>
      <c r="V41" s="193"/>
      <c r="W41" s="197" t="s">
        <v>93</v>
      </c>
      <c r="X41" s="198"/>
      <c r="Y41" s="198"/>
      <c r="Z41" s="199"/>
      <c r="AA41" s="200" t="s">
        <v>88</v>
      </c>
      <c r="AB41" s="201"/>
      <c r="AC41" s="201"/>
      <c r="AD41" s="201"/>
      <c r="AE41" s="202"/>
      <c r="AF41" s="191">
        <v>9</v>
      </c>
      <c r="AG41" s="206"/>
    </row>
    <row r="42" spans="1:36" ht="12.75" customHeight="1">
      <c r="A42" s="50" t="s">
        <v>94</v>
      </c>
      <c r="B42" s="203"/>
      <c r="C42" s="204"/>
      <c r="D42" s="204"/>
      <c r="E42" s="204"/>
      <c r="F42" s="205"/>
      <c r="G42" s="194"/>
      <c r="H42" s="195"/>
      <c r="I42" s="196"/>
      <c r="J42" s="208" t="s">
        <v>94</v>
      </c>
      <c r="K42" s="209"/>
      <c r="L42" s="209"/>
      <c r="M42" s="209"/>
      <c r="N42" s="210"/>
      <c r="O42" s="203"/>
      <c r="P42" s="204"/>
      <c r="Q42" s="204"/>
      <c r="R42" s="204"/>
      <c r="S42" s="205"/>
      <c r="T42" s="194"/>
      <c r="U42" s="195"/>
      <c r="V42" s="196"/>
      <c r="W42" s="208" t="s">
        <v>94</v>
      </c>
      <c r="X42" s="209"/>
      <c r="Y42" s="209"/>
      <c r="Z42" s="210"/>
      <c r="AA42" s="203"/>
      <c r="AB42" s="204"/>
      <c r="AC42" s="204"/>
      <c r="AD42" s="204"/>
      <c r="AE42" s="205"/>
      <c r="AF42" s="194"/>
      <c r="AG42" s="207"/>
      <c r="AJ42" s="12" t="s">
        <v>67</v>
      </c>
    </row>
    <row r="43" spans="1:33" ht="19.5" customHeight="1">
      <c r="A43" s="51" t="s">
        <v>112</v>
      </c>
      <c r="B43" s="188" t="s">
        <v>88</v>
      </c>
      <c r="C43" s="189"/>
      <c r="D43" s="189"/>
      <c r="E43" s="189"/>
      <c r="F43" s="190"/>
      <c r="G43" s="178">
        <v>5</v>
      </c>
      <c r="H43" s="179"/>
      <c r="I43" s="180"/>
      <c r="J43" s="181" t="s">
        <v>112</v>
      </c>
      <c r="K43" s="182"/>
      <c r="L43" s="182"/>
      <c r="M43" s="182"/>
      <c r="N43" s="183"/>
      <c r="O43" s="188" t="s">
        <v>88</v>
      </c>
      <c r="P43" s="189"/>
      <c r="Q43" s="189"/>
      <c r="R43" s="189"/>
      <c r="S43" s="190"/>
      <c r="T43" s="178">
        <v>6</v>
      </c>
      <c r="U43" s="179"/>
      <c r="V43" s="180"/>
      <c r="W43" s="181" t="s">
        <v>112</v>
      </c>
      <c r="X43" s="182"/>
      <c r="Y43" s="182"/>
      <c r="Z43" s="183"/>
      <c r="AA43" s="184" t="s">
        <v>88</v>
      </c>
      <c r="AB43" s="185"/>
      <c r="AC43" s="185"/>
      <c r="AD43" s="185"/>
      <c r="AE43" s="186"/>
      <c r="AF43" s="178">
        <v>4</v>
      </c>
      <c r="AG43" s="187"/>
    </row>
    <row r="44" spans="1:33" ht="13.5" customHeight="1">
      <c r="A44" s="155" t="s">
        <v>95</v>
      </c>
      <c r="B44" s="156"/>
      <c r="C44" s="156"/>
      <c r="D44" s="156"/>
      <c r="E44" s="156"/>
      <c r="F44" s="157"/>
      <c r="G44" s="171">
        <f>AVERAGE(G35:I43)</f>
        <v>5.166666666666667</v>
      </c>
      <c r="H44" s="176"/>
      <c r="I44" s="177"/>
      <c r="J44" s="155" t="s">
        <v>95</v>
      </c>
      <c r="K44" s="156"/>
      <c r="L44" s="156"/>
      <c r="M44" s="156"/>
      <c r="N44" s="156"/>
      <c r="O44" s="156"/>
      <c r="P44" s="156"/>
      <c r="Q44" s="156"/>
      <c r="R44" s="156"/>
      <c r="S44" s="157"/>
      <c r="T44" s="171">
        <f>AVERAGE(T35:V43)</f>
        <v>5</v>
      </c>
      <c r="U44" s="176"/>
      <c r="V44" s="177"/>
      <c r="W44" s="155" t="s">
        <v>95</v>
      </c>
      <c r="X44" s="156"/>
      <c r="Y44" s="156"/>
      <c r="Z44" s="156"/>
      <c r="AA44" s="156"/>
      <c r="AB44" s="156"/>
      <c r="AC44" s="156"/>
      <c r="AD44" s="156"/>
      <c r="AE44" s="157"/>
      <c r="AF44" s="171">
        <f>AVERAGE(AF35:AG43)</f>
        <v>5.666666666666667</v>
      </c>
      <c r="AG44" s="172"/>
    </row>
    <row r="45" spans="1:33" ht="13.5" customHeight="1" thickBot="1">
      <c r="A45" s="39" t="s">
        <v>96</v>
      </c>
      <c r="B45" s="40"/>
      <c r="C45" s="40"/>
      <c r="D45" s="40"/>
      <c r="E45" s="40"/>
      <c r="F45" s="41"/>
      <c r="G45" s="94"/>
      <c r="H45" s="104">
        <f>G44*0.3</f>
        <v>1.55</v>
      </c>
      <c r="I45" s="105"/>
      <c r="J45" s="39" t="s">
        <v>96</v>
      </c>
      <c r="K45" s="40"/>
      <c r="L45" s="40"/>
      <c r="M45" s="40"/>
      <c r="N45" s="40"/>
      <c r="O45" s="40"/>
      <c r="P45" s="40"/>
      <c r="Q45" s="40"/>
      <c r="R45" s="40"/>
      <c r="S45" s="40"/>
      <c r="T45" s="95"/>
      <c r="U45" s="96">
        <f>T44*0.3</f>
        <v>1.5</v>
      </c>
      <c r="V45" s="106"/>
      <c r="W45" s="39" t="s">
        <v>96</v>
      </c>
      <c r="X45" s="40"/>
      <c r="Y45" s="40"/>
      <c r="Z45" s="40"/>
      <c r="AA45" s="40"/>
      <c r="AB45" s="40"/>
      <c r="AC45" s="40"/>
      <c r="AD45" s="40"/>
      <c r="AE45" s="40"/>
      <c r="AF45" s="97"/>
      <c r="AG45" s="109">
        <f>AF44*0.3</f>
        <v>1.7</v>
      </c>
    </row>
    <row r="46" spans="1:33" ht="12" customHeight="1" thickBot="1">
      <c r="A46" s="45"/>
      <c r="B46" s="46"/>
      <c r="C46" s="46"/>
      <c r="D46" s="46"/>
      <c r="E46" s="46"/>
      <c r="F46" s="46"/>
      <c r="G46" s="47"/>
      <c r="H46" s="47"/>
      <c r="I46" s="47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7"/>
      <c r="AG46" s="48"/>
    </row>
    <row r="47" spans="1:33" ht="13.5" customHeight="1" thickBot="1">
      <c r="A47" s="152" t="s">
        <v>97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4"/>
    </row>
    <row r="48" spans="1:33" s="52" customFormat="1" ht="13.5" customHeight="1">
      <c r="A48" s="173" t="s">
        <v>98</v>
      </c>
      <c r="B48" s="174"/>
      <c r="C48" s="169">
        <v>2</v>
      </c>
      <c r="D48" s="170"/>
      <c r="E48" s="169">
        <v>2</v>
      </c>
      <c r="F48" s="170"/>
      <c r="G48" s="163">
        <f>AVERAGE(C48:F48)</f>
        <v>2</v>
      </c>
      <c r="H48" s="164"/>
      <c r="I48" s="165"/>
      <c r="J48" s="173" t="s">
        <v>98</v>
      </c>
      <c r="K48" s="175"/>
      <c r="L48" s="175"/>
      <c r="M48" s="175"/>
      <c r="N48" s="175"/>
      <c r="O48" s="174"/>
      <c r="P48" s="169">
        <v>4</v>
      </c>
      <c r="Q48" s="170"/>
      <c r="R48" s="169">
        <v>7</v>
      </c>
      <c r="S48" s="170"/>
      <c r="T48" s="163">
        <f>AVERAGE(P48:S48)</f>
        <v>5.5</v>
      </c>
      <c r="U48" s="164"/>
      <c r="V48" s="165"/>
      <c r="W48" s="166" t="s">
        <v>98</v>
      </c>
      <c r="X48" s="167"/>
      <c r="Y48" s="167"/>
      <c r="Z48" s="167"/>
      <c r="AA48" s="168"/>
      <c r="AB48" s="169">
        <v>5</v>
      </c>
      <c r="AC48" s="170"/>
      <c r="AD48" s="169">
        <v>8</v>
      </c>
      <c r="AE48" s="170"/>
      <c r="AF48" s="150">
        <f>AVERAGE(AB48:AE48)</f>
        <v>6.5</v>
      </c>
      <c r="AG48" s="151"/>
    </row>
    <row r="49" spans="1:33" ht="13.5" customHeight="1" thickBot="1">
      <c r="A49" s="39" t="s">
        <v>99</v>
      </c>
      <c r="B49" s="40"/>
      <c r="C49" s="40"/>
      <c r="D49" s="40"/>
      <c r="E49" s="40"/>
      <c r="F49" s="41"/>
      <c r="G49" s="110">
        <f>G48^0.2</f>
        <v>1.148698354997035</v>
      </c>
      <c r="H49" s="94"/>
      <c r="I49" s="105"/>
      <c r="J49" s="39" t="s">
        <v>99</v>
      </c>
      <c r="K49" s="40"/>
      <c r="L49" s="40"/>
      <c r="M49" s="40"/>
      <c r="N49" s="40"/>
      <c r="O49" s="40"/>
      <c r="P49" s="40"/>
      <c r="Q49" s="40"/>
      <c r="R49" s="40"/>
      <c r="S49" s="40"/>
      <c r="T49" s="95"/>
      <c r="U49" s="96">
        <f>T48*0.2</f>
        <v>1.1</v>
      </c>
      <c r="V49" s="106"/>
      <c r="W49" s="39" t="s">
        <v>99</v>
      </c>
      <c r="X49" s="40"/>
      <c r="Y49" s="40"/>
      <c r="Z49" s="40"/>
      <c r="AA49" s="40"/>
      <c r="AB49" s="40"/>
      <c r="AC49" s="40"/>
      <c r="AD49" s="40"/>
      <c r="AE49" s="40"/>
      <c r="AF49" s="97">
        <f>AF48*0.2</f>
        <v>1.3</v>
      </c>
      <c r="AG49" s="109"/>
    </row>
    <row r="50" spans="1:33" ht="10.5" customHeight="1" thickBot="1">
      <c r="A50" s="45"/>
      <c r="B50" s="46"/>
      <c r="C50" s="46"/>
      <c r="D50" s="46"/>
      <c r="E50" s="46"/>
      <c r="F50" s="46"/>
      <c r="G50" s="47"/>
      <c r="H50" s="47"/>
      <c r="I50" s="47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/>
      <c r="AG50" s="48"/>
    </row>
    <row r="51" spans="1:33" ht="13.5" customHeight="1" thickBot="1">
      <c r="A51" s="152" t="s">
        <v>100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4"/>
    </row>
    <row r="52" spans="1:33" ht="13.5" customHeight="1">
      <c r="A52" s="53" t="s">
        <v>101</v>
      </c>
      <c r="B52" s="54"/>
      <c r="C52" s="55">
        <v>4</v>
      </c>
      <c r="D52" s="56"/>
      <c r="E52" s="55">
        <v>5</v>
      </c>
      <c r="F52" s="56"/>
      <c r="G52" s="57"/>
      <c r="H52" s="86">
        <f>AVERAGE(C52:E52)</f>
        <v>4.5</v>
      </c>
      <c r="I52" s="59"/>
      <c r="J52" s="53" t="s">
        <v>101</v>
      </c>
      <c r="K52" s="58"/>
      <c r="L52" s="58"/>
      <c r="M52" s="58"/>
      <c r="N52" s="58"/>
      <c r="O52" s="54"/>
      <c r="P52" s="55">
        <v>2</v>
      </c>
      <c r="Q52" s="56"/>
      <c r="R52" s="55">
        <v>9</v>
      </c>
      <c r="S52" s="56"/>
      <c r="T52" s="57"/>
      <c r="U52" s="89">
        <f>AVERAGE(P52:R52)</f>
        <v>5.5</v>
      </c>
      <c r="V52" s="59"/>
      <c r="W52" s="53" t="s">
        <v>101</v>
      </c>
      <c r="X52" s="54"/>
      <c r="Y52" s="58"/>
      <c r="Z52" s="58"/>
      <c r="AA52" s="54"/>
      <c r="AB52" s="55">
        <v>3</v>
      </c>
      <c r="AC52" s="56"/>
      <c r="AD52" s="55">
        <v>7</v>
      </c>
      <c r="AE52" s="56"/>
      <c r="AF52" s="57">
        <f>AVERAGE(AB52:AD52)</f>
        <v>5</v>
      </c>
      <c r="AG52" s="54"/>
    </row>
    <row r="53" spans="1:33" ht="13.5" customHeight="1">
      <c r="A53" s="60" t="s">
        <v>102</v>
      </c>
      <c r="B53" s="61"/>
      <c r="C53" s="18">
        <v>7</v>
      </c>
      <c r="D53" s="62"/>
      <c r="E53" s="18">
        <v>4</v>
      </c>
      <c r="F53" s="62"/>
      <c r="G53" s="63"/>
      <c r="H53" s="87">
        <f>AVERAGE(C53:E53)</f>
        <v>5.5</v>
      </c>
      <c r="I53" s="65"/>
      <c r="J53" s="66" t="s">
        <v>102</v>
      </c>
      <c r="K53" s="67"/>
      <c r="L53" s="67"/>
      <c r="M53" s="67"/>
      <c r="N53" s="67"/>
      <c r="O53" s="68"/>
      <c r="P53" s="18">
        <v>3</v>
      </c>
      <c r="Q53" s="62"/>
      <c r="R53" s="18">
        <v>7</v>
      </c>
      <c r="S53" s="62"/>
      <c r="T53" s="63"/>
      <c r="U53" s="90">
        <f>AVERAGE(P53:R53)</f>
        <v>5</v>
      </c>
      <c r="V53" s="65"/>
      <c r="W53" s="69" t="s">
        <v>102</v>
      </c>
      <c r="X53" s="70"/>
      <c r="Y53" s="71"/>
      <c r="Z53" s="71"/>
      <c r="AA53" s="70"/>
      <c r="AB53" s="18">
        <v>4</v>
      </c>
      <c r="AC53" s="62"/>
      <c r="AD53" s="18">
        <v>6</v>
      </c>
      <c r="AE53" s="62"/>
      <c r="AF53" s="92">
        <f>AVERAGE(AB53:AD53)</f>
        <v>5</v>
      </c>
      <c r="AG53" s="61"/>
    </row>
    <row r="54" spans="1:33" ht="13.5" customHeight="1">
      <c r="A54" s="60" t="s">
        <v>103</v>
      </c>
      <c r="B54" s="61"/>
      <c r="C54" s="18">
        <v>8</v>
      </c>
      <c r="D54" s="62"/>
      <c r="E54" s="18">
        <v>6</v>
      </c>
      <c r="F54" s="62"/>
      <c r="G54" s="63"/>
      <c r="H54" s="88">
        <f>AVERAGE(C54:E54)</f>
        <v>7</v>
      </c>
      <c r="I54" s="65"/>
      <c r="J54" s="60" t="s">
        <v>103</v>
      </c>
      <c r="K54" s="64"/>
      <c r="L54" s="64"/>
      <c r="M54" s="64"/>
      <c r="N54" s="64"/>
      <c r="O54" s="61"/>
      <c r="P54" s="18">
        <v>5</v>
      </c>
      <c r="Q54" s="62"/>
      <c r="R54" s="18">
        <v>7</v>
      </c>
      <c r="S54" s="62"/>
      <c r="T54" s="63"/>
      <c r="U54" s="90">
        <f>AVERAGE(P54:R54)</f>
        <v>6</v>
      </c>
      <c r="V54" s="65"/>
      <c r="W54" s="60" t="s">
        <v>103</v>
      </c>
      <c r="X54" s="64"/>
      <c r="Y54" s="64"/>
      <c r="Z54" s="64"/>
      <c r="AA54" s="61"/>
      <c r="AB54" s="72">
        <v>6</v>
      </c>
      <c r="AC54" s="62"/>
      <c r="AD54" s="18">
        <v>9</v>
      </c>
      <c r="AE54" s="62"/>
      <c r="AF54" s="63">
        <f>AVERAGE(AB54:AD54)</f>
        <v>7.5</v>
      </c>
      <c r="AG54" s="61"/>
    </row>
    <row r="55" spans="1:33" ht="13.5" customHeight="1">
      <c r="A55" s="60" t="s">
        <v>104</v>
      </c>
      <c r="B55" s="61"/>
      <c r="C55" s="18">
        <v>5</v>
      </c>
      <c r="D55" s="62"/>
      <c r="E55" s="18">
        <v>6</v>
      </c>
      <c r="F55" s="62"/>
      <c r="G55" s="63"/>
      <c r="H55" s="87">
        <f>AVERAGE(C55:E55)</f>
        <v>5.5</v>
      </c>
      <c r="I55" s="65"/>
      <c r="J55" s="73" t="s">
        <v>104</v>
      </c>
      <c r="K55" s="74"/>
      <c r="L55" s="74"/>
      <c r="M55" s="74"/>
      <c r="N55" s="74"/>
      <c r="O55" s="75"/>
      <c r="P55" s="18">
        <v>6</v>
      </c>
      <c r="Q55" s="62"/>
      <c r="R55" s="18">
        <v>7</v>
      </c>
      <c r="S55" s="62"/>
      <c r="T55" s="63"/>
      <c r="U55" s="90">
        <f>AVERAGE(P55:R55)</f>
        <v>6.5</v>
      </c>
      <c r="V55" s="65"/>
      <c r="W55" s="60" t="s">
        <v>104</v>
      </c>
      <c r="X55" s="61"/>
      <c r="Y55" s="64"/>
      <c r="Z55" s="64"/>
      <c r="AA55" s="61"/>
      <c r="AB55" s="18">
        <v>5</v>
      </c>
      <c r="AC55" s="62"/>
      <c r="AD55" s="18">
        <v>6</v>
      </c>
      <c r="AE55" s="62"/>
      <c r="AF55" s="91">
        <f>AVERAGE(AB55:AD55)</f>
        <v>5.5</v>
      </c>
      <c r="AG55" s="61"/>
    </row>
    <row r="56" spans="1:33" ht="13.5" customHeight="1">
      <c r="A56" s="155" t="s">
        <v>105</v>
      </c>
      <c r="B56" s="156"/>
      <c r="C56" s="156"/>
      <c r="D56" s="156"/>
      <c r="E56" s="156"/>
      <c r="F56" s="157"/>
      <c r="G56" s="158">
        <f>AVERAGE(H52:H55)</f>
        <v>5.625</v>
      </c>
      <c r="H56" s="159"/>
      <c r="I56" s="160"/>
      <c r="J56" s="155" t="s">
        <v>105</v>
      </c>
      <c r="K56" s="156"/>
      <c r="L56" s="156"/>
      <c r="M56" s="156"/>
      <c r="N56" s="156"/>
      <c r="O56" s="156"/>
      <c r="P56" s="156"/>
      <c r="Q56" s="156"/>
      <c r="R56" s="156"/>
      <c r="S56" s="157"/>
      <c r="T56" s="158">
        <f>AVERAGE(U52:U55)</f>
        <v>5.75</v>
      </c>
      <c r="U56" s="159"/>
      <c r="V56" s="160"/>
      <c r="W56" s="155" t="s">
        <v>106</v>
      </c>
      <c r="X56" s="156"/>
      <c r="Y56" s="156"/>
      <c r="Z56" s="156"/>
      <c r="AA56" s="156"/>
      <c r="AB56" s="156"/>
      <c r="AC56" s="156"/>
      <c r="AD56" s="156"/>
      <c r="AE56" s="157"/>
      <c r="AF56" s="161">
        <f>AVERAGE(AF52:AF55)</f>
        <v>5.75</v>
      </c>
      <c r="AG56" s="162"/>
    </row>
    <row r="57" spans="1:33" ht="13.5" customHeight="1" thickBot="1">
      <c r="A57" s="39" t="s">
        <v>107</v>
      </c>
      <c r="B57" s="40"/>
      <c r="C57" s="40"/>
      <c r="D57" s="40"/>
      <c r="E57" s="40"/>
      <c r="F57" s="41"/>
      <c r="G57" s="42"/>
      <c r="H57" s="104">
        <f>G56*0.1</f>
        <v>0.5625</v>
      </c>
      <c r="I57" s="43"/>
      <c r="J57" s="39" t="s">
        <v>107</v>
      </c>
      <c r="K57" s="40"/>
      <c r="L57" s="40"/>
      <c r="M57" s="40"/>
      <c r="N57" s="40"/>
      <c r="O57" s="40"/>
      <c r="P57" s="40"/>
      <c r="Q57" s="40"/>
      <c r="R57" s="40"/>
      <c r="S57" s="40"/>
      <c r="T57" s="95"/>
      <c r="U57" s="96">
        <f>T56*0.1</f>
        <v>0.5750000000000001</v>
      </c>
      <c r="V57" s="44"/>
      <c r="W57" s="39" t="s">
        <v>107</v>
      </c>
      <c r="X57" s="40"/>
      <c r="Y57" s="40"/>
      <c r="Z57" s="40"/>
      <c r="AA57" s="40"/>
      <c r="AB57" s="40"/>
      <c r="AC57" s="40"/>
      <c r="AD57" s="40"/>
      <c r="AE57" s="40"/>
      <c r="AF57" s="97">
        <f>AF56*0.1</f>
        <v>0.5750000000000001</v>
      </c>
      <c r="AG57" s="85"/>
    </row>
    <row r="58" spans="1:33" s="22" customFormat="1" ht="12" customHeight="1" thickBot="1">
      <c r="A58" s="46"/>
      <c r="B58" s="46"/>
      <c r="C58" s="46"/>
      <c r="D58" s="46"/>
      <c r="E58" s="46"/>
      <c r="F58" s="46"/>
      <c r="G58" s="47"/>
      <c r="H58" s="47"/>
      <c r="I58" s="47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7"/>
      <c r="AG58" s="48"/>
    </row>
    <row r="59" spans="1:33" ht="12.75">
      <c r="A59" s="76" t="s">
        <v>117</v>
      </c>
      <c r="B59" s="77"/>
      <c r="C59" s="77"/>
      <c r="D59" s="77"/>
      <c r="E59" s="77"/>
      <c r="F59" s="78"/>
      <c r="G59" s="149">
        <f>SUM(H31,H45,G49,H57)</f>
        <v>5.261198354997035</v>
      </c>
      <c r="H59" s="133"/>
      <c r="I59" s="134"/>
      <c r="J59" s="135" t="s">
        <v>118</v>
      </c>
      <c r="K59" s="136"/>
      <c r="L59" s="136"/>
      <c r="M59" s="136"/>
      <c r="N59" s="136"/>
      <c r="O59" s="136"/>
      <c r="P59" s="136"/>
      <c r="Q59" s="136"/>
      <c r="R59" s="136"/>
      <c r="S59" s="137"/>
      <c r="T59" s="132">
        <f>SUM(U31,U45,U49,U57)</f>
        <v>5.9750000000000005</v>
      </c>
      <c r="U59" s="133"/>
      <c r="V59" s="134"/>
      <c r="W59" s="135" t="s">
        <v>119</v>
      </c>
      <c r="X59" s="136"/>
      <c r="Y59" s="136"/>
      <c r="Z59" s="136"/>
      <c r="AA59" s="136"/>
      <c r="AB59" s="136"/>
      <c r="AC59" s="136"/>
      <c r="AD59" s="136"/>
      <c r="AE59" s="137"/>
      <c r="AF59" s="132">
        <f>SUM(AG31,AG45,AF49,AF57)</f>
        <v>6.375</v>
      </c>
      <c r="AG59" s="138"/>
    </row>
    <row r="60" spans="1:33" ht="13.5" thickBot="1">
      <c r="A60" s="79" t="s">
        <v>108</v>
      </c>
      <c r="B60" s="80"/>
      <c r="C60" s="80"/>
      <c r="D60" s="80"/>
      <c r="E60" s="80"/>
      <c r="F60" s="81"/>
      <c r="G60" s="139"/>
      <c r="H60" s="140"/>
      <c r="I60" s="141"/>
      <c r="J60" s="142" t="s">
        <v>109</v>
      </c>
      <c r="K60" s="143"/>
      <c r="L60" s="143"/>
      <c r="M60" s="143"/>
      <c r="N60" s="143"/>
      <c r="O60" s="143"/>
      <c r="P60" s="143"/>
      <c r="Q60" s="143"/>
      <c r="R60" s="143"/>
      <c r="S60" s="144"/>
      <c r="T60" s="145"/>
      <c r="U60" s="146"/>
      <c r="V60" s="147"/>
      <c r="W60" s="142" t="s">
        <v>110</v>
      </c>
      <c r="X60" s="143"/>
      <c r="Y60" s="143"/>
      <c r="Z60" s="143"/>
      <c r="AA60" s="143"/>
      <c r="AB60" s="143"/>
      <c r="AC60" s="143"/>
      <c r="AD60" s="143"/>
      <c r="AE60" s="144"/>
      <c r="AF60" s="145"/>
      <c r="AG60" s="148"/>
    </row>
    <row r="61" spans="1:33" s="22" customFormat="1" ht="11.25" customHeight="1" thickBot="1">
      <c r="A61" s="33"/>
      <c r="B61" s="82"/>
      <c r="C61" s="82"/>
      <c r="D61" s="82"/>
      <c r="E61" s="82"/>
      <c r="F61" s="82"/>
      <c r="G61" s="83"/>
      <c r="H61" s="83"/>
      <c r="I61" s="83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7"/>
      <c r="U61" s="47"/>
      <c r="V61" s="47"/>
      <c r="W61" s="46"/>
      <c r="X61" s="46"/>
      <c r="Y61" s="46"/>
      <c r="Z61" s="46"/>
      <c r="AA61" s="46"/>
      <c r="AB61" s="46"/>
      <c r="AC61" s="46"/>
      <c r="AD61" s="46"/>
      <c r="AE61" s="46"/>
      <c r="AF61" s="47"/>
      <c r="AG61" s="47"/>
    </row>
    <row r="62" spans="1:12" ht="12.75">
      <c r="A62" s="93" t="s">
        <v>115</v>
      </c>
      <c r="B62" s="121"/>
      <c r="C62" s="121"/>
      <c r="D62" s="121"/>
      <c r="E62" s="121"/>
      <c r="F62" s="121"/>
      <c r="G62" s="121"/>
      <c r="H62" s="121"/>
      <c r="I62" s="122"/>
      <c r="J62" s="123">
        <f>AVERAGE(G59,T59,AF59)</f>
        <v>5.870399451665679</v>
      </c>
      <c r="K62" s="124"/>
      <c r="L62" s="125"/>
    </row>
    <row r="63" spans="1:12" ht="13.5" thickBot="1">
      <c r="A63" s="126" t="s">
        <v>116</v>
      </c>
      <c r="B63" s="127"/>
      <c r="C63" s="127"/>
      <c r="D63" s="127"/>
      <c r="E63" s="127"/>
      <c r="F63" s="127"/>
      <c r="G63" s="127"/>
      <c r="H63" s="127"/>
      <c r="I63" s="128"/>
      <c r="J63" s="129"/>
      <c r="K63" s="130"/>
      <c r="L63" s="131"/>
    </row>
    <row r="64" ht="11.25" customHeight="1"/>
  </sheetData>
  <sheetProtection/>
  <mergeCells count="117">
    <mergeCell ref="W17:AG17"/>
    <mergeCell ref="A18:AG18"/>
    <mergeCell ref="J19:S19"/>
    <mergeCell ref="T19:V19"/>
    <mergeCell ref="A17:I17"/>
    <mergeCell ref="J17:V17"/>
    <mergeCell ref="W19:AE19"/>
    <mergeCell ref="AF19:AG19"/>
    <mergeCell ref="W30:AE30"/>
    <mergeCell ref="AF30:AG30"/>
    <mergeCell ref="A19:F19"/>
    <mergeCell ref="G19:I19"/>
    <mergeCell ref="A30:F30"/>
    <mergeCell ref="G30:I30"/>
    <mergeCell ref="J30:S30"/>
    <mergeCell ref="T30:V30"/>
    <mergeCell ref="A33:AG33"/>
    <mergeCell ref="A34:F34"/>
    <mergeCell ref="G34:I34"/>
    <mergeCell ref="J34:S34"/>
    <mergeCell ref="T34:V34"/>
    <mergeCell ref="W34:AE34"/>
    <mergeCell ref="AF34:AG34"/>
    <mergeCell ref="B35:F36"/>
    <mergeCell ref="G35:I36"/>
    <mergeCell ref="J35:N35"/>
    <mergeCell ref="O35:S36"/>
    <mergeCell ref="J36:N36"/>
    <mergeCell ref="T35:V36"/>
    <mergeCell ref="W35:Z35"/>
    <mergeCell ref="AA35:AE36"/>
    <mergeCell ref="AF35:AG36"/>
    <mergeCell ref="W36:Z36"/>
    <mergeCell ref="B37:F37"/>
    <mergeCell ref="G37:I37"/>
    <mergeCell ref="J37:N37"/>
    <mergeCell ref="O37:S37"/>
    <mergeCell ref="T37:V37"/>
    <mergeCell ref="W37:Z37"/>
    <mergeCell ref="AA37:AE37"/>
    <mergeCell ref="AF37:AG37"/>
    <mergeCell ref="B38:F38"/>
    <mergeCell ref="G38:I38"/>
    <mergeCell ref="J38:N38"/>
    <mergeCell ref="O38:S38"/>
    <mergeCell ref="T38:V38"/>
    <mergeCell ref="W38:Z38"/>
    <mergeCell ref="AA38:AE38"/>
    <mergeCell ref="AF38:AG38"/>
    <mergeCell ref="B39:F40"/>
    <mergeCell ref="G39:I40"/>
    <mergeCell ref="J39:N39"/>
    <mergeCell ref="O39:S40"/>
    <mergeCell ref="J40:N40"/>
    <mergeCell ref="T39:V40"/>
    <mergeCell ref="W39:Z39"/>
    <mergeCell ref="AA39:AE40"/>
    <mergeCell ref="AF39:AG40"/>
    <mergeCell ref="W40:Z40"/>
    <mergeCell ref="B41:F42"/>
    <mergeCell ref="G41:I42"/>
    <mergeCell ref="J41:N41"/>
    <mergeCell ref="O41:S42"/>
    <mergeCell ref="J42:N42"/>
    <mergeCell ref="T41:V42"/>
    <mergeCell ref="W41:Z41"/>
    <mergeCell ref="AA41:AE42"/>
    <mergeCell ref="AF41:AG42"/>
    <mergeCell ref="W42:Z42"/>
    <mergeCell ref="AF43:AG43"/>
    <mergeCell ref="B43:F43"/>
    <mergeCell ref="G43:I43"/>
    <mergeCell ref="J43:N43"/>
    <mergeCell ref="O43:S43"/>
    <mergeCell ref="T44:V44"/>
    <mergeCell ref="T43:V43"/>
    <mergeCell ref="W43:Z43"/>
    <mergeCell ref="AA43:AE43"/>
    <mergeCell ref="P48:Q48"/>
    <mergeCell ref="R48:S48"/>
    <mergeCell ref="A44:F44"/>
    <mergeCell ref="G44:I44"/>
    <mergeCell ref="J44:S44"/>
    <mergeCell ref="AB48:AC48"/>
    <mergeCell ref="AD48:AE48"/>
    <mergeCell ref="W44:AE44"/>
    <mergeCell ref="AF44:AG44"/>
    <mergeCell ref="A47:AG47"/>
    <mergeCell ref="A48:B48"/>
    <mergeCell ref="C48:D48"/>
    <mergeCell ref="E48:F48"/>
    <mergeCell ref="G48:I48"/>
    <mergeCell ref="J48:O48"/>
    <mergeCell ref="AF48:AG48"/>
    <mergeCell ref="A51:AG51"/>
    <mergeCell ref="A56:F56"/>
    <mergeCell ref="G56:I56"/>
    <mergeCell ref="J56:S56"/>
    <mergeCell ref="T56:V56"/>
    <mergeCell ref="W56:AE56"/>
    <mergeCell ref="AF56:AG56"/>
    <mergeCell ref="T48:V48"/>
    <mergeCell ref="W48:AA48"/>
    <mergeCell ref="T59:V59"/>
    <mergeCell ref="W59:AE59"/>
    <mergeCell ref="AF59:AG59"/>
    <mergeCell ref="G60:I60"/>
    <mergeCell ref="J60:S60"/>
    <mergeCell ref="T60:V60"/>
    <mergeCell ref="W60:AE60"/>
    <mergeCell ref="AF60:AG60"/>
    <mergeCell ref="G59:I59"/>
    <mergeCell ref="J59:S59"/>
    <mergeCell ref="A62:I62"/>
    <mergeCell ref="J62:L62"/>
    <mergeCell ref="A63:I63"/>
    <mergeCell ref="J63:L63"/>
  </mergeCells>
  <printOptions/>
  <pageMargins left="0.53" right="0.57" top="1" bottom="1" header="0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2012-04-04T08:46:26Z</cp:lastPrinted>
  <dcterms:created xsi:type="dcterms:W3CDTF">2012-03-30T10:48:22Z</dcterms:created>
  <dcterms:modified xsi:type="dcterms:W3CDTF">2012-04-04T08:46:56Z</dcterms:modified>
  <cp:category/>
  <cp:version/>
  <cp:contentType/>
  <cp:contentStatus/>
</cp:coreProperties>
</file>